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svr011-str\D_G_OAI\TRANSPARENCIA\"/>
    </mc:Choice>
  </mc:AlternateContent>
  <xr:revisionPtr revIDLastSave="0" documentId="8_{DD5DDFAE-685C-4241-ADF1-5E6A349A2338}" xr6:coauthVersionLast="47" xr6:coauthVersionMax="47" xr10:uidLastSave="{00000000-0000-0000-0000-000000000000}"/>
  <bookViews>
    <workbookView xWindow="-120" yWindow="-120" windowWidth="29040" windowHeight="15720" firstSheet="7" activeTab="12" xr2:uid="{00000000-000D-0000-FFFF-FFFF00000000}"/>
  </bookViews>
  <sheets>
    <sheet name="Inspección 1" sheetId="16" r:id="rId1"/>
    <sheet name="Asistencia Judicial1" sheetId="1" r:id="rId2"/>
    <sheet name="Asistencia 2" sheetId="2" r:id="rId3"/>
    <sheet name="Asistenca Judicial 3" sheetId="3" r:id="rId4"/>
    <sheet name="Asistencia Judiacial 4" sheetId="4" r:id="rId5"/>
    <sheet name="Trabajo Infantil 1" sheetId="6" r:id="rId6"/>
    <sheet name="Trabajo Infantil 2" sheetId="5" r:id="rId7"/>
    <sheet name="Trabajo Infantil 3" sheetId="7" r:id="rId8"/>
    <sheet name="Trabajo Infantil 4" sheetId="8" r:id="rId9"/>
    <sheet name="Mediación 1" sheetId="9" r:id="rId10"/>
    <sheet name="Mediación 2" sheetId="10" r:id="rId11"/>
    <sheet name="Mediación 3" sheetId="11" r:id="rId12"/>
    <sheet name="Higiene y Seguridad 1" sheetId="12" r:id="rId13"/>
    <sheet name="Higiene 2" sheetId="13" r:id="rId14"/>
    <sheet name="Higiene 3" sheetId="14" r:id="rId15"/>
    <sheet name="Higiene 4" sheetId="15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16" l="1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D8" i="16"/>
  <c r="D7" i="16"/>
  <c r="D6" i="16"/>
  <c r="D5" i="16" s="1"/>
  <c r="J5" i="16"/>
  <c r="I5" i="16"/>
  <c r="G5" i="16"/>
  <c r="E5" i="16"/>
  <c r="H45" i="16" l="1"/>
  <c r="H41" i="16"/>
  <c r="H37" i="16"/>
  <c r="H33" i="16"/>
  <c r="H29" i="16"/>
  <c r="H25" i="16"/>
  <c r="H21" i="16"/>
  <c r="H17" i="16"/>
  <c r="H13" i="16"/>
  <c r="H9" i="16"/>
  <c r="H44" i="16"/>
  <c r="H40" i="16"/>
  <c r="H36" i="16"/>
  <c r="H32" i="16"/>
  <c r="H24" i="16"/>
  <c r="H20" i="16"/>
  <c r="H16" i="16"/>
  <c r="F45" i="16"/>
  <c r="F41" i="16"/>
  <c r="F37" i="16"/>
  <c r="F33" i="16"/>
  <c r="F29" i="16"/>
  <c r="F25" i="16"/>
  <c r="F21" i="16"/>
  <c r="F17" i="16"/>
  <c r="F13" i="16"/>
  <c r="F9" i="16"/>
  <c r="H28" i="16"/>
  <c r="H12" i="16"/>
  <c r="H8" i="16"/>
  <c r="F44" i="16"/>
  <c r="F40" i="16"/>
  <c r="F36" i="16"/>
  <c r="F32" i="16"/>
  <c r="F28" i="16"/>
  <c r="F24" i="16"/>
  <c r="F20" i="16"/>
  <c r="F16" i="16"/>
  <c r="F12" i="16"/>
  <c r="F8" i="16"/>
  <c r="H43" i="16"/>
  <c r="H39" i="16"/>
  <c r="H35" i="16"/>
  <c r="H31" i="16"/>
  <c r="H27" i="16"/>
  <c r="H23" i="16"/>
  <c r="H19" i="16"/>
  <c r="H15" i="16"/>
  <c r="H11" i="16"/>
  <c r="H7" i="16"/>
  <c r="H34" i="16"/>
  <c r="H30" i="16"/>
  <c r="H22" i="16"/>
  <c r="H18" i="16"/>
  <c r="H10" i="16"/>
  <c r="H6" i="16"/>
  <c r="F38" i="16"/>
  <c r="F22" i="16"/>
  <c r="F18" i="16"/>
  <c r="F14" i="16"/>
  <c r="F43" i="16"/>
  <c r="F39" i="16"/>
  <c r="F35" i="16"/>
  <c r="F31" i="16"/>
  <c r="F27" i="16"/>
  <c r="F23" i="16"/>
  <c r="F19" i="16"/>
  <c r="F15" i="16"/>
  <c r="F11" i="16"/>
  <c r="F7" i="16"/>
  <c r="H38" i="16"/>
  <c r="H26" i="16"/>
  <c r="H14" i="16"/>
  <c r="F26" i="16"/>
  <c r="F10" i="16"/>
  <c r="F30" i="16"/>
  <c r="H42" i="16"/>
  <c r="F42" i="16"/>
  <c r="F34" i="16"/>
  <c r="F6" i="16"/>
  <c r="H5" i="16" l="1"/>
  <c r="F5" i="16"/>
  <c r="J6" i="15" l="1"/>
  <c r="I6" i="15"/>
  <c r="G6" i="15"/>
  <c r="E6" i="15"/>
  <c r="H6" i="14" l="1"/>
  <c r="G6" i="14"/>
  <c r="E6" i="14"/>
  <c r="F37" i="14" s="1"/>
  <c r="E5" i="13"/>
  <c r="F32" i="13" s="1"/>
  <c r="F41" i="14" l="1"/>
  <c r="F38" i="14"/>
  <c r="F14" i="14"/>
  <c r="F24" i="14"/>
  <c r="F17" i="14"/>
  <c r="F27" i="14"/>
  <c r="F7" i="14"/>
  <c r="F21" i="14"/>
  <c r="F10" i="14"/>
  <c r="F31" i="14"/>
  <c r="F34" i="14"/>
  <c r="F44" i="14"/>
  <c r="F11" i="14"/>
  <c r="F35" i="14"/>
  <c r="F45" i="14"/>
  <c r="F18" i="14"/>
  <c r="F22" i="14"/>
  <c r="F25" i="14"/>
  <c r="F28" i="14"/>
  <c r="F42" i="14"/>
  <c r="F8" i="14"/>
  <c r="F15" i="14"/>
  <c r="F39" i="14"/>
  <c r="F12" i="14"/>
  <c r="F19" i="14"/>
  <c r="F32" i="14"/>
  <c r="F36" i="14"/>
  <c r="F29" i="14"/>
  <c r="F46" i="14"/>
  <c r="F9" i="14"/>
  <c r="F23" i="14"/>
  <c r="F26" i="14"/>
  <c r="F40" i="14"/>
  <c r="F43" i="14"/>
  <c r="F16" i="14"/>
  <c r="F20" i="14"/>
  <c r="F33" i="14"/>
  <c r="F13" i="14"/>
  <c r="F30" i="14"/>
  <c r="F12" i="13"/>
  <c r="F18" i="13"/>
  <c r="F6" i="13"/>
  <c r="F7" i="13"/>
  <c r="F16" i="13"/>
  <c r="F22" i="13"/>
  <c r="F34" i="13"/>
  <c r="F10" i="13"/>
  <c r="F28" i="13"/>
  <c r="F40" i="13"/>
  <c r="F11" i="13"/>
  <c r="F17" i="13"/>
  <c r="F23" i="13"/>
  <c r="F29" i="13"/>
  <c r="F35" i="13"/>
  <c r="F41" i="13"/>
  <c r="F24" i="13"/>
  <c r="F30" i="13"/>
  <c r="F36" i="13"/>
  <c r="F42" i="13"/>
  <c r="F13" i="13"/>
  <c r="F19" i="13"/>
  <c r="F25" i="13"/>
  <c r="F31" i="13"/>
  <c r="F37" i="13"/>
  <c r="F43" i="13"/>
  <c r="F14" i="13"/>
  <c r="F20" i="13"/>
  <c r="F26" i="13"/>
  <c r="F38" i="13"/>
  <c r="F44" i="13"/>
  <c r="F9" i="13"/>
  <c r="F15" i="13"/>
  <c r="F21" i="13"/>
  <c r="F27" i="13"/>
  <c r="F33" i="13"/>
  <c r="F39" i="13"/>
  <c r="F45" i="13"/>
  <c r="F8" i="13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0" i="11"/>
  <c r="C9" i="11"/>
  <c r="C8" i="11"/>
  <c r="C6" i="11"/>
  <c r="C5" i="11"/>
  <c r="H4" i="11"/>
  <c r="G4" i="11"/>
  <c r="F4" i="11"/>
  <c r="E4" i="11"/>
  <c r="D4" i="11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I5" i="10"/>
  <c r="H5" i="10"/>
  <c r="G5" i="10"/>
  <c r="F5" i="10"/>
  <c r="E5" i="10"/>
  <c r="F29" i="9"/>
  <c r="F28" i="9"/>
  <c r="F27" i="9"/>
  <c r="F25" i="9"/>
  <c r="J24" i="9"/>
  <c r="H24" i="9"/>
  <c r="D24" i="9"/>
  <c r="E27" i="9" s="1"/>
  <c r="F14" i="9"/>
  <c r="F13" i="9"/>
  <c r="F12" i="9"/>
  <c r="F11" i="9"/>
  <c r="F10" i="9"/>
  <c r="J9" i="9"/>
  <c r="H9" i="9"/>
  <c r="D9" i="9"/>
  <c r="E14" i="9" s="1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J6" i="8"/>
  <c r="I6" i="8"/>
  <c r="E6" i="8"/>
  <c r="F26" i="8" s="1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7" i="7"/>
  <c r="G6" i="7"/>
  <c r="F6" i="7"/>
  <c r="E7" i="6"/>
  <c r="D7" i="6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F7" i="5"/>
  <c r="E7" i="5"/>
  <c r="D7" i="5"/>
  <c r="F6" i="14" l="1"/>
  <c r="F5" i="13"/>
  <c r="C4" i="11"/>
  <c r="D5" i="10"/>
  <c r="F9" i="9"/>
  <c r="G10" i="9" s="1"/>
  <c r="F24" i="9"/>
  <c r="E11" i="9"/>
  <c r="E12" i="9"/>
  <c r="E25" i="9"/>
  <c r="E29" i="9"/>
  <c r="E13" i="9"/>
  <c r="E10" i="9"/>
  <c r="E28" i="9"/>
  <c r="E26" i="9"/>
  <c r="F10" i="8"/>
  <c r="F11" i="8"/>
  <c r="F35" i="8"/>
  <c r="F7" i="8"/>
  <c r="F23" i="8"/>
  <c r="F8" i="8"/>
  <c r="F29" i="8"/>
  <c r="F21" i="8"/>
  <c r="F13" i="8"/>
  <c r="F18" i="8"/>
  <c r="F46" i="8"/>
  <c r="F42" i="8"/>
  <c r="F38" i="8"/>
  <c r="F34" i="8"/>
  <c r="F30" i="8"/>
  <c r="F45" i="8"/>
  <c r="F41" i="8"/>
  <c r="F37" i="8"/>
  <c r="F33" i="8"/>
  <c r="F44" i="8"/>
  <c r="F40" i="8"/>
  <c r="F36" i="8"/>
  <c r="F32" i="8"/>
  <c r="F28" i="8"/>
  <c r="F24" i="8"/>
  <c r="F20" i="8"/>
  <c r="F16" i="8"/>
  <c r="F12" i="8"/>
  <c r="F39" i="8"/>
  <c r="F17" i="8"/>
  <c r="F14" i="8"/>
  <c r="F27" i="8"/>
  <c r="F43" i="8"/>
  <c r="F15" i="8"/>
  <c r="F31" i="8"/>
  <c r="F25" i="8"/>
  <c r="F9" i="8"/>
  <c r="F22" i="8"/>
  <c r="F19" i="8"/>
  <c r="G6" i="8"/>
  <c r="H20" i="8" s="1"/>
  <c r="D6" i="7"/>
  <c r="E18" i="7" s="1"/>
  <c r="C7" i="5"/>
  <c r="E8" i="4"/>
  <c r="D4" i="3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I7" i="2"/>
  <c r="G7" i="2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7" i="1"/>
  <c r="H6" i="1"/>
  <c r="F6" i="1"/>
  <c r="E7" i="2" l="1"/>
  <c r="E24" i="9"/>
  <c r="I12" i="9"/>
  <c r="K26" i="9"/>
  <c r="K29" i="9"/>
  <c r="K14" i="9"/>
  <c r="G11" i="9"/>
  <c r="G26" i="9"/>
  <c r="I25" i="9"/>
  <c r="G14" i="9"/>
  <c r="K12" i="9"/>
  <c r="G13" i="9"/>
  <c r="I10" i="9"/>
  <c r="K25" i="9"/>
  <c r="I13" i="9"/>
  <c r="I14" i="9"/>
  <c r="I28" i="9"/>
  <c r="I11" i="9"/>
  <c r="E9" i="9"/>
  <c r="K28" i="9"/>
  <c r="G27" i="9"/>
  <c r="I29" i="9"/>
  <c r="G25" i="9"/>
  <c r="K13" i="9"/>
  <c r="I26" i="9"/>
  <c r="K10" i="9"/>
  <c r="K27" i="9"/>
  <c r="K11" i="9"/>
  <c r="G28" i="9"/>
  <c r="G12" i="9"/>
  <c r="H30" i="8"/>
  <c r="H28" i="8"/>
  <c r="H12" i="8"/>
  <c r="H32" i="8"/>
  <c r="H46" i="8"/>
  <c r="H34" i="8"/>
  <c r="H10" i="8"/>
  <c r="H42" i="8"/>
  <c r="H18" i="8"/>
  <c r="H16" i="8"/>
  <c r="H14" i="8"/>
  <c r="H9" i="8"/>
  <c r="H22" i="8"/>
  <c r="H44" i="8"/>
  <c r="H38" i="8"/>
  <c r="H26" i="8"/>
  <c r="H7" i="8"/>
  <c r="H40" i="8"/>
  <c r="H24" i="8"/>
  <c r="F6" i="8"/>
  <c r="H45" i="8"/>
  <c r="H41" i="8"/>
  <c r="H37" i="8"/>
  <c r="H33" i="8"/>
  <c r="H43" i="8"/>
  <c r="H39" i="8"/>
  <c r="H35" i="8"/>
  <c r="H31" i="8"/>
  <c r="H29" i="8"/>
  <c r="H27" i="8"/>
  <c r="H11" i="8"/>
  <c r="H21" i="8"/>
  <c r="H25" i="8"/>
  <c r="H13" i="8"/>
  <c r="H19" i="8"/>
  <c r="H15" i="8"/>
  <c r="H8" i="8"/>
  <c r="H17" i="8"/>
  <c r="H23" i="8"/>
  <c r="H36" i="8"/>
  <c r="E12" i="7"/>
  <c r="E14" i="7"/>
  <c r="E42" i="7"/>
  <c r="E35" i="7"/>
  <c r="E43" i="7"/>
  <c r="E16" i="7"/>
  <c r="E15" i="7"/>
  <c r="E11" i="7"/>
  <c r="E40" i="7"/>
  <c r="E13" i="7"/>
  <c r="E30" i="7"/>
  <c r="E10" i="7"/>
  <c r="E41" i="7"/>
  <c r="E21" i="7"/>
  <c r="E44" i="7"/>
  <c r="E24" i="7"/>
  <c r="E37" i="7"/>
  <c r="E34" i="7"/>
  <c r="E46" i="7"/>
  <c r="E39" i="7"/>
  <c r="E8" i="7"/>
  <c r="E45" i="7"/>
  <c r="E29" i="7"/>
  <c r="E26" i="7"/>
  <c r="E23" i="7"/>
  <c r="E20" i="7"/>
  <c r="E17" i="7"/>
  <c r="E32" i="7"/>
  <c r="E7" i="7"/>
  <c r="E31" i="7"/>
  <c r="E22" i="7"/>
  <c r="E19" i="7"/>
  <c r="E33" i="7"/>
  <c r="E25" i="7"/>
  <c r="E36" i="7"/>
  <c r="E28" i="7"/>
  <c r="E27" i="7"/>
  <c r="E9" i="7"/>
  <c r="E38" i="7"/>
  <c r="D6" i="1"/>
  <c r="K24" i="9" l="1"/>
  <c r="G24" i="9"/>
  <c r="I24" i="9"/>
  <c r="I9" i="9"/>
  <c r="G9" i="9"/>
  <c r="K9" i="9"/>
  <c r="H6" i="8"/>
  <c r="E6" i="7"/>
</calcChain>
</file>

<file path=xl/sharedStrings.xml><?xml version="1.0" encoding="utf-8"?>
<sst xmlns="http://schemas.openxmlformats.org/spreadsheetml/2006/main" count="760" uniqueCount="218">
  <si>
    <t>Representación Local</t>
  </si>
  <si>
    <t>Sexo</t>
  </si>
  <si>
    <t>Total Público</t>
  </si>
  <si>
    <t>Femenino</t>
  </si>
  <si>
    <t>Masculino</t>
  </si>
  <si>
    <t>No.</t>
  </si>
  <si>
    <t>%</t>
  </si>
  <si>
    <t>No</t>
  </si>
  <si>
    <t>Total</t>
  </si>
  <si>
    <t>Ozama o Metropolitana</t>
  </si>
  <si>
    <t>Distrito Nacional</t>
  </si>
  <si>
    <t>Santo Domingo Este</t>
  </si>
  <si>
    <t>Santo Domingo Oeste</t>
  </si>
  <si>
    <t>Valdesia</t>
  </si>
  <si>
    <t>Azua</t>
  </si>
  <si>
    <t>Baní, Peravia</t>
  </si>
  <si>
    <t>San Cristóbal</t>
  </si>
  <si>
    <t>Villa Altagracia</t>
  </si>
  <si>
    <t>Haina</t>
  </si>
  <si>
    <t>San José de Ocoa</t>
  </si>
  <si>
    <t>Higuamo</t>
  </si>
  <si>
    <t>Monte Plata</t>
  </si>
  <si>
    <t>Hato Mayor</t>
  </si>
  <si>
    <t>San Pedro de Macorís</t>
  </si>
  <si>
    <t>Yuma</t>
  </si>
  <si>
    <t>La Romana</t>
  </si>
  <si>
    <t>La Altagracia ( Higuey)</t>
  </si>
  <si>
    <t>Verón Bávaro</t>
  </si>
  <si>
    <t>El Seybo</t>
  </si>
  <si>
    <t>Cibao Nordeste</t>
  </si>
  <si>
    <t>San Francisco Macorís (Duarte)</t>
  </si>
  <si>
    <t>Maria Trinidad Sánchez (Nagua)</t>
  </si>
  <si>
    <t>Hermanas Mirabal (Salcedo)</t>
  </si>
  <si>
    <t>Las Terrenas</t>
  </si>
  <si>
    <t>Samana</t>
  </si>
  <si>
    <t>Cibao Sur</t>
  </si>
  <si>
    <t>Monseñor Nouel ( Bonao)</t>
  </si>
  <si>
    <t>La Vega</t>
  </si>
  <si>
    <t>Constanza ( La Vega)</t>
  </si>
  <si>
    <t>Jarabacoa ( La Vega)</t>
  </si>
  <si>
    <t>Sánchez Ramírez ( Cotui)</t>
  </si>
  <si>
    <t>Cibao Norte</t>
  </si>
  <si>
    <t>Moca, Espaillat</t>
  </si>
  <si>
    <t>Puerto Plata</t>
  </si>
  <si>
    <t xml:space="preserve">Santiago </t>
  </si>
  <si>
    <t>Cibao Noroeste</t>
  </si>
  <si>
    <t>Dajabón</t>
  </si>
  <si>
    <t>Monte Cristi</t>
  </si>
  <si>
    <t>Santiago Rodríguez</t>
  </si>
  <si>
    <t>Mao, Valverde</t>
  </si>
  <si>
    <t>El Valle</t>
  </si>
  <si>
    <t>Elías Piña</t>
  </si>
  <si>
    <t>San Juan de la Maguana</t>
  </si>
  <si>
    <t xml:space="preserve">Las Matas de Farfán </t>
  </si>
  <si>
    <t>Enriquillo</t>
  </si>
  <si>
    <t>Neyba, Bahoruco</t>
  </si>
  <si>
    <t>Barahona</t>
  </si>
  <si>
    <t>Duverge, Independencia</t>
  </si>
  <si>
    <t>Pedernales</t>
  </si>
  <si>
    <r>
      <rPr>
        <b/>
        <sz val="9"/>
        <color theme="1"/>
        <rFont val="Baskerville Old Face"/>
        <family val="1"/>
      </rPr>
      <t>Fuente</t>
    </r>
    <r>
      <rPr>
        <sz val="9"/>
        <color theme="1"/>
        <rFont val="Baskerville Old Face"/>
        <family val="1"/>
      </rPr>
      <t>: Departamento de Asistencia Judicial</t>
    </r>
  </si>
  <si>
    <t>Público Atendido en Asistencia Judicial por Sexo, Según Región de Planificación y  Representación Local, Julio-Septiembre Año 2024</t>
  </si>
  <si>
    <t>Trabajador</t>
  </si>
  <si>
    <t>Empleador</t>
  </si>
  <si>
    <t>Público Atendido en Asistencia Judicial por Trabajador y Empleador, Según Región de Planificación y  Representación Local de Julio-Septiembre, Año 2024</t>
  </si>
  <si>
    <t>Rama de Actividad</t>
  </si>
  <si>
    <t xml:space="preserve">Agricultura, ganadería, caza, silvicultura y pesca </t>
  </si>
  <si>
    <t xml:space="preserve">Explotación de Minas y Canteras </t>
  </si>
  <si>
    <t xml:space="preserve">Industrias Manufactureras </t>
  </si>
  <si>
    <t xml:space="preserve">Suministro de electricidad, gas, vapor y aire acondicionado </t>
  </si>
  <si>
    <t>Suministro de agua, alcantarillado, gestión de desechos y actividades de saneamiento</t>
  </si>
  <si>
    <t xml:space="preserve">Construcción </t>
  </si>
  <si>
    <t>Comercio al por Mayor y Menor; reparación de vehículos de motor y de las motocicletas</t>
  </si>
  <si>
    <t xml:space="preserve">Transporte y almacenamiento   </t>
  </si>
  <si>
    <t xml:space="preserve">Alojamiento y servicios de comida (hoteles y restaurantes) </t>
  </si>
  <si>
    <t xml:space="preserve">Información y Comunicaciónes </t>
  </si>
  <si>
    <t>Actividades financieras y de seguros (Intermediación financiera)</t>
  </si>
  <si>
    <t xml:space="preserve">Act. inmobiliarias, empresariales y de alquiler </t>
  </si>
  <si>
    <t xml:space="preserve">Act. profesionales, científicas y técnicas </t>
  </si>
  <si>
    <t xml:space="preserve">Actividades administrativas y servicios de apoyo </t>
  </si>
  <si>
    <t>Adm. pública y defensa; planes de seguridad social de afiliación obligatoria</t>
  </si>
  <si>
    <t xml:space="preserve">Enseñanza </t>
  </si>
  <si>
    <t>Servicios sociales y relacionados con la salud humana Artes, entretenimiento y recreación</t>
  </si>
  <si>
    <t xml:space="preserve">Otras act. de servicios comunitarios, sociales y personales </t>
  </si>
  <si>
    <t>Activ. de los hogares en calidad de empleador, act.</t>
  </si>
  <si>
    <t>Indiferencias de producción de bienes y servicios de los hogares para uso propio</t>
  </si>
  <si>
    <t xml:space="preserve">Organizaciones y órganos extraterritoriales </t>
  </si>
  <si>
    <t>No pueden clasificarse según Actividad Económica</t>
  </si>
  <si>
    <r>
      <rPr>
        <b/>
        <i/>
        <sz val="9"/>
        <color theme="1"/>
        <rFont val="Baskerville Old Face"/>
        <family val="1"/>
      </rPr>
      <t>Fuente</t>
    </r>
    <r>
      <rPr>
        <i/>
        <sz val="9"/>
        <color theme="1"/>
        <rFont val="Baskerville Old Face"/>
        <family val="1"/>
      </rPr>
      <t>: Departamento de Asistencia Judicial</t>
    </r>
  </si>
  <si>
    <t>Público Atendido con Expedientes Judiciales por Rama de Actividad Económica, Asistencia Judicial, Julio-Septiembre Año 2024</t>
  </si>
  <si>
    <t>Motivo de la demanda</t>
  </si>
  <si>
    <t>Cantidad</t>
  </si>
  <si>
    <t xml:space="preserve">No. </t>
  </si>
  <si>
    <t>Desahucio</t>
  </si>
  <si>
    <t>Dimisión</t>
  </si>
  <si>
    <t>Derechos Adquiridos</t>
  </si>
  <si>
    <t>Cierre de Empresa</t>
  </si>
  <si>
    <t>Suspensión Contrato Trabajo</t>
  </si>
  <si>
    <t>Despido</t>
  </si>
  <si>
    <r>
      <rPr>
        <b/>
        <sz val="9"/>
        <color theme="1"/>
        <rFont val="Bookman Old Style"/>
        <family val="1"/>
      </rPr>
      <t>Fuente</t>
    </r>
    <r>
      <rPr>
        <sz val="9"/>
        <color theme="1"/>
        <rFont val="Bookman Old Style"/>
        <family val="1"/>
      </rPr>
      <t>: Departamento de Asistencia Judicial</t>
    </r>
  </si>
  <si>
    <t>Público Atendido con expediente Judiciales, Según Motivo de la demanda, Julio-Septiembre Año 2024</t>
  </si>
  <si>
    <t xml:space="preserve">Rama de Actividad </t>
  </si>
  <si>
    <t>Rango de Edad</t>
  </si>
  <si>
    <t>5 a 9</t>
  </si>
  <si>
    <t>10 a 14</t>
  </si>
  <si>
    <t>15 a 17</t>
  </si>
  <si>
    <t>Agricultura, ganaderia, caza, silvicultura y pesca</t>
  </si>
  <si>
    <t>Explotacion de Minas y Canteras</t>
  </si>
  <si>
    <t>Industria Manufactureras</t>
  </si>
  <si>
    <t>Suministro de electricidad, gas, vapor y aire acondicionado</t>
  </si>
  <si>
    <t>Construccion</t>
  </si>
  <si>
    <t xml:space="preserve">Comercio al por mayor y menor;  Reparación de  vehículos de motor y de las motocicletas </t>
  </si>
  <si>
    <t>Transporte, almacenamiento y  Comunicaciones</t>
  </si>
  <si>
    <t>Alojamiento y servicios de comida ( hoteles y restaurantes)</t>
  </si>
  <si>
    <t>Información y Comunicaciónes</t>
  </si>
  <si>
    <t>Actividades Financieras y de seguros (Intermediación financiera)</t>
  </si>
  <si>
    <t>Actividades Inmoviliarias, empresariales y de alquiler</t>
  </si>
  <si>
    <t xml:space="preserve">Actividades Profesionales, cientificas y técnicas </t>
  </si>
  <si>
    <t>Actividades Administrativas y Servicios de Apoyo</t>
  </si>
  <si>
    <t xml:space="preserve"> Adm. Pública y defensa; planes de de seguridad social de afiliación obligatria</t>
  </si>
  <si>
    <t>Enseñanza</t>
  </si>
  <si>
    <t>Servicios Sociales y relacionados con la salud humana</t>
  </si>
  <si>
    <t>Artes, entretenimiento y recreación</t>
  </si>
  <si>
    <t>Otras actividades de servicios comunitarios, sociales y personales</t>
  </si>
  <si>
    <t>Actividades de los Hogares como empleadore</t>
  </si>
  <si>
    <t xml:space="preserve">Actividades de los Hogares en calidad de empleador, act. Indiferencias de producción de bienes y servicios de los hogares para uso propio </t>
  </si>
  <si>
    <t>Organizaciones y órganos extraterritoriales</t>
  </si>
  <si>
    <t>No pueden clasificarse según la Actividad Económica</t>
  </si>
  <si>
    <r>
      <rPr>
        <b/>
        <sz val="8"/>
        <color rgb="FF000000"/>
        <rFont val="Bookman Old Style"/>
        <family val="1"/>
      </rPr>
      <t>Fuente</t>
    </r>
    <r>
      <rPr>
        <sz val="8"/>
        <color rgb="FF000000"/>
        <rFont val="Bookman Old Style"/>
        <family val="1"/>
      </rPr>
      <t>: Dirección de Erradicación del Trabajo Infantil</t>
    </r>
  </si>
  <si>
    <t>Niños, Niñas y Adolescentes Retirados de Trabajo Infantil por Rama de Actividad Económica y Edad, Julio-Septiembre 2024</t>
  </si>
  <si>
    <t xml:space="preserve">Representación Local </t>
  </si>
  <si>
    <t xml:space="preserve">Sexo </t>
  </si>
  <si>
    <t>Santo Domingo</t>
  </si>
  <si>
    <t>Santo  Domingo Oeste</t>
  </si>
  <si>
    <t>Bani (Peravia)</t>
  </si>
  <si>
    <t>Verón (Bávaro)</t>
  </si>
  <si>
    <t>El Seibo</t>
  </si>
  <si>
    <t>San Francisco Macorís ( Duarte)</t>
  </si>
  <si>
    <t>María Trinidad Sánchez ( Nagua)</t>
  </si>
  <si>
    <t>Hermanas Mirabal ( Salcedo)</t>
  </si>
  <si>
    <t>Samaná</t>
  </si>
  <si>
    <t>Sanchez Ramirez (Cotui)</t>
  </si>
  <si>
    <t>Santiago</t>
  </si>
  <si>
    <t>Montecristi</t>
  </si>
  <si>
    <t>Las Matas de Farfán</t>
  </si>
  <si>
    <t>Duvergé, Independencia</t>
  </si>
  <si>
    <t>Niños, Niñas y Adolescentes Retirados de Trabajo Infantil por Representación Local y Sexo, Julio-Septiembre 2024</t>
  </si>
  <si>
    <t>Estatus Legal</t>
  </si>
  <si>
    <t>Documentado</t>
  </si>
  <si>
    <t>Indocumentado</t>
  </si>
  <si>
    <t>Bani ( Peravia)</t>
  </si>
  <si>
    <r>
      <rPr>
        <b/>
        <sz val="8"/>
        <color rgb="FF000000"/>
        <rFont val="Bookman Old Style"/>
        <family val="1"/>
      </rPr>
      <t>Fuent</t>
    </r>
    <r>
      <rPr>
        <sz val="8"/>
        <color rgb="FF000000"/>
        <rFont val="Bookman Old Style"/>
        <family val="1"/>
      </rPr>
      <t>e: Dirección de Erradicación del Trabajo Infantil</t>
    </r>
  </si>
  <si>
    <t>Niños, Niñas y Adolescentes Retirados de Trabajo Infantil por Representación Local y Estatus Legal, Julio-Septiembre 2024</t>
  </si>
  <si>
    <t xml:space="preserve">Región </t>
  </si>
  <si>
    <t>Cantidad Taller</t>
  </si>
  <si>
    <t xml:space="preserve">Distrito Nacional </t>
  </si>
  <si>
    <t>Santo Domingo  Este</t>
  </si>
  <si>
    <t>Bani, peravia</t>
  </si>
  <si>
    <t>San Cristobal</t>
  </si>
  <si>
    <t xml:space="preserve">Cibao Nordeste </t>
  </si>
  <si>
    <t>Constanza</t>
  </si>
  <si>
    <r>
      <rPr>
        <b/>
        <i/>
        <sz val="8"/>
        <color theme="1"/>
        <rFont val="Bookman Old Style"/>
        <family val="1"/>
      </rPr>
      <t>Fuente</t>
    </r>
    <r>
      <rPr>
        <i/>
        <sz val="8"/>
        <color theme="1"/>
        <rFont val="Bookman Old Style"/>
        <family val="1"/>
      </rPr>
      <t>: Dirección General de Higiene y Seguridad Industrial</t>
    </r>
  </si>
  <si>
    <t>Talleres de Sensibilización sobre Trabajo Infantil, Por Representación Local   Julio-Septiembre, Año 2024</t>
  </si>
  <si>
    <t>Resultado</t>
  </si>
  <si>
    <t>Mediaciones</t>
  </si>
  <si>
    <t>Trabajadores Involucrados</t>
  </si>
  <si>
    <t xml:space="preserve">Total </t>
  </si>
  <si>
    <t>Hombres</t>
  </si>
  <si>
    <t>Mujeres</t>
  </si>
  <si>
    <t>Acuerdos</t>
  </si>
  <si>
    <t>No acuerdo</t>
  </si>
  <si>
    <t>No Comparesencia</t>
  </si>
  <si>
    <t>En proceso</t>
  </si>
  <si>
    <t>Desestimada</t>
  </si>
  <si>
    <r>
      <rPr>
        <b/>
        <i/>
        <sz val="8"/>
        <color rgb="FF000000"/>
        <rFont val="Bookman Old Style"/>
        <family val="1"/>
      </rPr>
      <t>Fuente</t>
    </r>
    <r>
      <rPr>
        <i/>
        <sz val="8"/>
        <color rgb="FF000000"/>
        <rFont val="Bookman Old Style"/>
        <family val="1"/>
      </rPr>
      <t>: Direccion de Mediacion y Arbitraje</t>
    </r>
  </si>
  <si>
    <t>Total Mediaciones</t>
  </si>
  <si>
    <t>Acuerdo</t>
  </si>
  <si>
    <r>
      <rPr>
        <b/>
        <i/>
        <sz val="8"/>
        <color rgb="FF000000"/>
        <rFont val="Bookman Old Style"/>
        <family val="1"/>
      </rPr>
      <t>Fuente</t>
    </r>
    <r>
      <rPr>
        <i/>
        <sz val="8"/>
        <color rgb="FF000000"/>
        <rFont val="Bookman Old Style"/>
        <family val="1"/>
      </rPr>
      <t>: Dirección de Mediación y Arbitraje</t>
    </r>
  </si>
  <si>
    <t>Mediaciones en Conflictos Juridicos de  Trabajo y Trabajadores por Sexo, Según Resultado, Julio-Septiembre 2024</t>
  </si>
  <si>
    <t>Mediaciones en  Convenios Colectivos de  Trabajo y Trabajadores por Sexo, Según Resultado, Julio- Septiembre 2024</t>
  </si>
  <si>
    <t>Total Conflictos</t>
  </si>
  <si>
    <t>No acuerdos</t>
  </si>
  <si>
    <t>No Comparecencia</t>
  </si>
  <si>
    <t>Mediaciones en Convenios Colectivos por Rama de Actividad Económica, Según Resultados, Julio-Septiembre 2024</t>
  </si>
  <si>
    <t>Descripción</t>
  </si>
  <si>
    <t>Comites Mixtos</t>
  </si>
  <si>
    <t>Registro de Coordinadores</t>
  </si>
  <si>
    <t>Minutas de Reuniones de Comités Mixtos</t>
  </si>
  <si>
    <t>Establecimientos Evaluados</t>
  </si>
  <si>
    <t>Establecimientos Monitoreados</t>
  </si>
  <si>
    <t>Establecimientos Auditados</t>
  </si>
  <si>
    <t>Investigación de Accidentes</t>
  </si>
  <si>
    <t>Denuncias</t>
  </si>
  <si>
    <t>Intercambios Interinstitucionales</t>
  </si>
  <si>
    <t>Atención al Cliente</t>
  </si>
  <si>
    <t>Programas de Seguridad y Salud Evaluados</t>
  </si>
  <si>
    <t>Nuevos Proveedores de Servicios</t>
  </si>
  <si>
    <t>Cantidad de participantes en las acciones formativas</t>
  </si>
  <si>
    <r>
      <rPr>
        <b/>
        <i/>
        <sz val="9"/>
        <color theme="1"/>
        <rFont val="Bookman Old Style"/>
        <family val="1"/>
      </rPr>
      <t>Fuente</t>
    </r>
    <r>
      <rPr>
        <i/>
        <sz val="9"/>
        <color theme="1"/>
        <rFont val="Bookman Old Style"/>
        <family val="1"/>
      </rPr>
      <t>:  Dirección General de Higiene y Seguridad Industrial</t>
    </r>
  </si>
  <si>
    <t>Comités de  Higiene y Seguridad del Trabajo Creados Según Gestión, Julio-Septiembre, Año 2024</t>
  </si>
  <si>
    <t xml:space="preserve">Comités </t>
  </si>
  <si>
    <t>Comités de Higiene y Seguridad del Trabajo Creados Según Región de Planificación y Representación Local de Trabajo, Julio-Septiembre, Año 2024</t>
  </si>
  <si>
    <t>Región</t>
  </si>
  <si>
    <t>Cantidad de Empresas</t>
  </si>
  <si>
    <t xml:space="preserve"> </t>
  </si>
  <si>
    <t>Cantidad de Acciones de Evaluaciones y Monitores Realizadas por Empresas, Región de Planificación y Representación Local de Trabajo, Enero-Diciembre Año 2024</t>
  </si>
  <si>
    <t>Empresas</t>
  </si>
  <si>
    <t xml:space="preserve">   </t>
  </si>
  <si>
    <t>Personas Capacitadas en Materia de Higiene y Seguridad Industrial por Sexo Según Representación Local  de Trabajo, Julio-Septiembre, Año 2024</t>
  </si>
  <si>
    <t xml:space="preserve">VISISTAS DE INSPECCION DEL TRABAJO POR TIPO DE ACTIVIDAD,SEGUN REGIONES DE PLANIFICACION, REPRESENTACION Y AGENCIA LOCAL DE TRABAJO, JULIO-SEPTIEMBRE AÑO 2024                                                            </t>
  </si>
  <si>
    <t>Representación y Agencia Local</t>
  </si>
  <si>
    <t xml:space="preserve">Visitas de Inspección </t>
  </si>
  <si>
    <t xml:space="preserve"> Actas de Apercibimiento Levantadas</t>
  </si>
  <si>
    <t>Acta de Infracción</t>
  </si>
  <si>
    <t>Regular</t>
  </si>
  <si>
    <t>Especial</t>
  </si>
  <si>
    <t>Total País</t>
  </si>
  <si>
    <t xml:space="preserve">Santo Domingo </t>
  </si>
  <si>
    <r>
      <t>Fuente:</t>
    </r>
    <r>
      <rPr>
        <i/>
        <sz val="8"/>
        <color rgb="FF000000"/>
        <rFont val="Bookman Old Style"/>
        <family val="1"/>
      </rPr>
      <t xml:space="preserve"> Dirección de Coordinación del Sistema de Inspección, formulario RLT-2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</si>
</sst>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4" x14ac:knownFonts="1">
    <font>
      <sz val="11"/>
      <color theme="1"/>
      <name val="Calibri"/>
      <family val="2"/>
      <scheme val="minor"/>
    </font>
    <font>
      <b/>
      <sz val="8"/>
      <color theme="1"/>
      <name val="Bookman Old Style"/>
      <family val="1"/>
    </font>
    <font>
      <sz val="8"/>
      <color theme="1"/>
      <name val="Bookman Old Style"/>
      <family val="1"/>
    </font>
    <font>
      <sz val="8"/>
      <name val="Bookman Old Style"/>
      <family val="1"/>
    </font>
    <font>
      <i/>
      <sz val="9"/>
      <color theme="1"/>
      <name val="Baskerville Old Face"/>
      <family val="1"/>
    </font>
    <font>
      <b/>
      <i/>
      <sz val="9"/>
      <color theme="1"/>
      <name val="Baskerville Old Face"/>
      <family val="1"/>
    </font>
    <font>
      <sz val="9"/>
      <color theme="1"/>
      <name val="Baskerville Old Face"/>
      <family val="1"/>
    </font>
    <font>
      <b/>
      <sz val="9"/>
      <color theme="1"/>
      <name val="Baskerville Old Face"/>
      <family val="1"/>
    </font>
    <font>
      <sz val="11"/>
      <color theme="1"/>
      <name val="Baskerville Old Face"/>
      <family val="1"/>
    </font>
    <font>
      <sz val="9"/>
      <color theme="1"/>
      <name val="Bookman Old Style"/>
      <family val="1"/>
    </font>
    <font>
      <b/>
      <sz val="9"/>
      <color theme="1"/>
      <name val="Bookman Old Style"/>
      <family val="1"/>
    </font>
    <font>
      <sz val="10"/>
      <name val="Arial"/>
      <family val="2"/>
    </font>
    <font>
      <sz val="9"/>
      <name val="Bookman Old Style"/>
      <family val="1"/>
    </font>
    <font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sz val="11"/>
      <color indexed="8"/>
      <name val="Calibri"/>
      <family val="2"/>
    </font>
    <font>
      <b/>
      <sz val="10"/>
      <color theme="1"/>
      <name val="Baskerville Old Face"/>
      <family val="1"/>
    </font>
    <font>
      <b/>
      <sz val="12"/>
      <color theme="1"/>
      <name val="Bookman Old Style"/>
      <family val="1"/>
    </font>
    <font>
      <b/>
      <sz val="14"/>
      <color theme="1"/>
      <name val="Bookman Old Style"/>
      <family val="1"/>
    </font>
    <font>
      <b/>
      <sz val="11"/>
      <color theme="1"/>
      <name val="Calibri"/>
      <family val="2"/>
      <scheme val="minor"/>
    </font>
    <font>
      <b/>
      <sz val="14"/>
      <color rgb="FF000000"/>
      <name val="Baskerville Old Face"/>
      <family val="1"/>
    </font>
    <font>
      <sz val="8"/>
      <color rgb="FF000000"/>
      <name val="Bookman Old Style"/>
      <family val="1"/>
    </font>
    <font>
      <b/>
      <sz val="8"/>
      <color rgb="FF000000"/>
      <name val="Bookman Old Style"/>
      <family val="1"/>
    </font>
    <font>
      <b/>
      <sz val="12"/>
      <color rgb="FF000000"/>
      <name val="Baskerville Old Face"/>
      <family val="1"/>
    </font>
    <font>
      <b/>
      <sz val="11"/>
      <color theme="1"/>
      <name val="Baskerville Old Face"/>
      <family val="1"/>
    </font>
    <font>
      <b/>
      <sz val="10"/>
      <color theme="1"/>
      <name val="Bookman Old Style"/>
      <family val="1"/>
    </font>
    <font>
      <sz val="9"/>
      <color indexed="8"/>
      <name val="Baskerville Old Face"/>
      <family val="1"/>
    </font>
    <font>
      <i/>
      <sz val="8"/>
      <color theme="1"/>
      <name val="Bookman Old Style"/>
      <family val="1"/>
    </font>
    <font>
      <b/>
      <i/>
      <sz val="8"/>
      <color theme="1"/>
      <name val="Bookman Old Style"/>
      <family val="1"/>
    </font>
    <font>
      <b/>
      <sz val="12"/>
      <color rgb="FF000000"/>
      <name val="Cambria"/>
      <family val="1"/>
    </font>
    <font>
      <b/>
      <sz val="14"/>
      <color theme="1"/>
      <name val="Baskerville Old Face"/>
      <family val="1"/>
    </font>
    <font>
      <b/>
      <sz val="10"/>
      <name val="Baskerville Old Face"/>
      <family val="1"/>
    </font>
    <font>
      <b/>
      <sz val="9"/>
      <name val="Baskerville Old Face"/>
      <family val="1"/>
    </font>
    <font>
      <b/>
      <sz val="9"/>
      <color rgb="FF000000"/>
      <name val="Baskerville Old Face"/>
      <family val="1"/>
    </font>
    <font>
      <sz val="10"/>
      <color rgb="FF000000"/>
      <name val="Baskerville Old Face"/>
      <family val="1"/>
    </font>
    <font>
      <sz val="10"/>
      <name val="Baskerville Old Face"/>
      <family val="1"/>
    </font>
    <font>
      <i/>
      <sz val="8"/>
      <color rgb="FF000000"/>
      <name val="Bookman Old Style"/>
      <family val="1"/>
    </font>
    <font>
      <b/>
      <i/>
      <sz val="8"/>
      <color rgb="FF000000"/>
      <name val="Bookman Old Style"/>
      <family val="1"/>
    </font>
    <font>
      <b/>
      <sz val="10"/>
      <color rgb="FF000000"/>
      <name val="Baskerville Old Face"/>
      <family val="1"/>
    </font>
    <font>
      <b/>
      <sz val="10"/>
      <color rgb="FF000000"/>
      <name val="Bookman Old Style"/>
      <family val="1"/>
    </font>
    <font>
      <sz val="10"/>
      <color rgb="FF000000"/>
      <name val="Bookman Old Style"/>
      <family val="1"/>
    </font>
    <font>
      <b/>
      <sz val="12"/>
      <color theme="1"/>
      <name val="Baskerville Old Face"/>
      <family val="1"/>
    </font>
    <font>
      <b/>
      <i/>
      <sz val="10"/>
      <color theme="1"/>
      <name val="Bookman Old Style"/>
      <family val="1"/>
    </font>
    <font>
      <sz val="11"/>
      <color rgb="FF000000"/>
      <name val="Baskerville Old Face"/>
      <family val="1"/>
    </font>
    <font>
      <i/>
      <sz val="9"/>
      <color theme="1"/>
      <name val="Bookman Old Style"/>
      <family val="1"/>
    </font>
    <font>
      <b/>
      <i/>
      <sz val="9"/>
      <color theme="1"/>
      <name val="Bookman Old Style"/>
      <family val="1"/>
    </font>
    <font>
      <sz val="8"/>
      <color theme="1"/>
      <name val="Arial"/>
      <family val="2"/>
    </font>
    <font>
      <b/>
      <sz val="12"/>
      <color rgb="FF000000"/>
      <name val="Bookman Old Style"/>
      <family val="1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Cambria"/>
      <family val="1"/>
    </font>
    <font>
      <sz val="9"/>
      <color rgb="FF000000"/>
      <name val="Cambria"/>
      <family val="1"/>
    </font>
    <font>
      <sz val="12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7E6E6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3">
    <xf numFmtId="0" fontId="0" fillId="0" borderId="0"/>
    <xf numFmtId="0" fontId="11" fillId="0" borderId="0"/>
    <xf numFmtId="9" fontId="16" fillId="0" borderId="0" applyFont="0" applyFill="0" applyBorder="0" applyAlignment="0" applyProtection="0"/>
  </cellStyleXfs>
  <cellXfs count="300">
    <xf numFmtId="0" fontId="0" fillId="0" borderId="0" xfId="0"/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2" borderId="3" xfId="0" applyFont="1" applyFill="1" applyBorder="1" applyAlignment="1">
      <alignment vertical="center" wrapText="1"/>
    </xf>
    <xf numFmtId="0" fontId="9" fillId="4" borderId="0" xfId="0" applyFont="1" applyFill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9" fillId="4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3" xfId="0" applyNumberForma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17" fillId="3" borderId="1" xfId="0" applyFont="1" applyFill="1" applyBorder="1" applyAlignment="1">
      <alignment horizontal="center"/>
    </xf>
    <xf numFmtId="0" fontId="17" fillId="3" borderId="5" xfId="0" applyFont="1" applyFill="1" applyBorder="1"/>
    <xf numFmtId="0" fontId="17" fillId="3" borderId="5" xfId="0" applyFont="1" applyFill="1" applyBorder="1" applyAlignment="1">
      <alignment horizontal="center"/>
    </xf>
    <xf numFmtId="164" fontId="13" fillId="0" borderId="0" xfId="0" applyNumberFormat="1" applyFont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9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9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25" fillId="0" borderId="0" xfId="0" applyFont="1"/>
    <xf numFmtId="0" fontId="10" fillId="3" borderId="4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20" fillId="0" borderId="0" xfId="0" applyFont="1" applyAlignment="1">
      <alignment horizontal="center" vertical="center"/>
    </xf>
    <xf numFmtId="3" fontId="9" fillId="0" borderId="0" xfId="1" applyNumberFormat="1" applyFont="1"/>
    <xf numFmtId="0" fontId="9" fillId="0" borderId="0" xfId="0" applyFont="1" applyAlignment="1">
      <alignment horizontal="center"/>
    </xf>
    <xf numFmtId="3" fontId="9" fillId="0" borderId="0" xfId="1" applyNumberFormat="1" applyFont="1" applyAlignment="1">
      <alignment vertical="center"/>
    </xf>
    <xf numFmtId="3" fontId="9" fillId="0" borderId="4" xfId="1" applyNumberFormat="1" applyFont="1" applyBorder="1"/>
    <xf numFmtId="164" fontId="0" fillId="0" borderId="4" xfId="0" applyNumberFormat="1" applyBorder="1" applyAlignment="1">
      <alignment horizontal="center"/>
    </xf>
    <xf numFmtId="0" fontId="22" fillId="0" borderId="6" xfId="0" applyFont="1" applyBorder="1" applyAlignment="1">
      <alignment horizontal="left"/>
    </xf>
    <xf numFmtId="0" fontId="26" fillId="3" borderId="0" xfId="0" applyFont="1" applyFill="1" applyAlignment="1">
      <alignment vertical="center"/>
    </xf>
    <xf numFmtId="0" fontId="26" fillId="5" borderId="4" xfId="0" applyFont="1" applyFill="1" applyBorder="1" applyAlignment="1">
      <alignment horizontal="center" vertical="center" wrapText="1"/>
    </xf>
    <xf numFmtId="0" fontId="26" fillId="6" borderId="0" xfId="0" applyFont="1" applyFill="1" applyAlignment="1">
      <alignment horizontal="left" vertical="center"/>
    </xf>
    <xf numFmtId="3" fontId="26" fillId="6" borderId="0" xfId="0" applyNumberFormat="1" applyFont="1" applyFill="1" applyAlignment="1">
      <alignment horizontal="center" vertical="center"/>
    </xf>
    <xf numFmtId="164" fontId="26" fillId="6" borderId="0" xfId="0" applyNumberFormat="1" applyFont="1" applyFill="1" applyAlignment="1">
      <alignment horizontal="center" vertical="center"/>
    </xf>
    <xf numFmtId="3" fontId="10" fillId="6" borderId="0" xfId="0" applyNumberFormat="1" applyFont="1" applyFill="1" applyAlignment="1">
      <alignment horizontal="center" wrapText="1"/>
    </xf>
    <xf numFmtId="3" fontId="20" fillId="6" borderId="0" xfId="0" applyNumberFormat="1" applyFont="1" applyFill="1" applyAlignment="1">
      <alignment horizontal="center"/>
    </xf>
    <xf numFmtId="0" fontId="6" fillId="0" borderId="0" xfId="0" applyFont="1" applyAlignment="1">
      <alignment horizontal="left" vertical="center" wrapText="1"/>
    </xf>
    <xf numFmtId="3" fontId="9" fillId="0" borderId="0" xfId="0" applyNumberFormat="1" applyFont="1" applyAlignment="1">
      <alignment horizontal="center" wrapText="1"/>
    </xf>
    <xf numFmtId="164" fontId="9" fillId="0" borderId="0" xfId="0" applyNumberFormat="1" applyFont="1" applyAlignment="1">
      <alignment horizontal="center" wrapText="1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7" fillId="0" borderId="4" xfId="0" applyFont="1" applyBorder="1" applyAlignment="1">
      <alignment vertical="center" wrapText="1"/>
    </xf>
    <xf numFmtId="0" fontId="27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wrapText="1"/>
    </xf>
    <xf numFmtId="3" fontId="9" fillId="0" borderId="4" xfId="0" applyNumberFormat="1" applyFont="1" applyBorder="1" applyAlignment="1">
      <alignment horizontal="center" wrapText="1"/>
    </xf>
    <xf numFmtId="0" fontId="27" fillId="0" borderId="6" xfId="0" applyFont="1" applyBorder="1" applyAlignment="1">
      <alignment vertical="center" wrapText="1"/>
    </xf>
    <xf numFmtId="0" fontId="27" fillId="0" borderId="0" xfId="0" applyFont="1" applyAlignment="1">
      <alignment horizontal="center" wrapText="1"/>
    </xf>
    <xf numFmtId="0" fontId="27" fillId="0" borderId="4" xfId="0" applyFont="1" applyBorder="1" applyAlignment="1">
      <alignment horizontal="center" wrapText="1"/>
    </xf>
    <xf numFmtId="164" fontId="9" fillId="0" borderId="0" xfId="0" applyNumberFormat="1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9" fillId="0" borderId="6" xfId="0" applyNumberFormat="1" applyFont="1" applyBorder="1" applyAlignment="1">
      <alignment horizontal="center" wrapText="1"/>
    </xf>
    <xf numFmtId="164" fontId="9" fillId="0" borderId="6" xfId="0" applyNumberFormat="1" applyFont="1" applyBorder="1" applyAlignment="1">
      <alignment horizontal="center" wrapText="1"/>
    </xf>
    <xf numFmtId="0" fontId="27" fillId="0" borderId="6" xfId="0" applyFont="1" applyBorder="1" applyAlignment="1">
      <alignment horizontal="center" wrapText="1"/>
    </xf>
    <xf numFmtId="0" fontId="33" fillId="3" borderId="3" xfId="0" applyFont="1" applyFill="1" applyBorder="1" applyAlignment="1">
      <alignment horizontal="center" vertical="center" wrapText="1"/>
    </xf>
    <xf numFmtId="0" fontId="33" fillId="3" borderId="3" xfId="0" applyFont="1" applyFill="1" applyBorder="1" applyAlignment="1">
      <alignment horizontal="center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center" wrapText="1"/>
    </xf>
    <xf numFmtId="165" fontId="34" fillId="0" borderId="0" xfId="0" applyNumberFormat="1" applyFont="1" applyAlignment="1">
      <alignment horizontal="center" wrapText="1"/>
    </xf>
    <xf numFmtId="3" fontId="34" fillId="0" borderId="0" xfId="0" applyNumberFormat="1" applyFont="1" applyAlignment="1">
      <alignment horizontal="center" wrapText="1"/>
    </xf>
    <xf numFmtId="164" fontId="34" fillId="0" borderId="0" xfId="0" applyNumberFormat="1" applyFont="1" applyAlignment="1">
      <alignment horizontal="center" wrapText="1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horizontal="center"/>
    </xf>
    <xf numFmtId="165" fontId="35" fillId="0" borderId="0" xfId="0" applyNumberFormat="1" applyFont="1" applyAlignment="1">
      <alignment horizontal="center" wrapText="1"/>
    </xf>
    <xf numFmtId="3" fontId="35" fillId="0" borderId="0" xfId="0" applyNumberFormat="1" applyFont="1" applyAlignment="1">
      <alignment horizontal="center" wrapText="1"/>
    </xf>
    <xf numFmtId="165" fontId="35" fillId="0" borderId="0" xfId="0" applyNumberFormat="1" applyFont="1" applyAlignment="1">
      <alignment horizontal="center"/>
    </xf>
    <xf numFmtId="3" fontId="35" fillId="0" borderId="0" xfId="0" applyNumberFormat="1" applyFont="1" applyAlignment="1">
      <alignment horizontal="center"/>
    </xf>
    <xf numFmtId="3" fontId="36" fillId="0" borderId="0" xfId="0" applyNumberFormat="1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35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3" fontId="35" fillId="0" borderId="3" xfId="0" applyNumberFormat="1" applyFont="1" applyBorder="1" applyAlignment="1">
      <alignment horizontal="center" wrapText="1"/>
    </xf>
    <xf numFmtId="3" fontId="35" fillId="0" borderId="3" xfId="0" applyNumberFormat="1" applyFont="1" applyBorder="1" applyAlignment="1">
      <alignment horizontal="center"/>
    </xf>
    <xf numFmtId="3" fontId="36" fillId="0" borderId="3" xfId="0" applyNumberFormat="1" applyFont="1" applyBorder="1" applyAlignment="1">
      <alignment horizontal="center"/>
    </xf>
    <xf numFmtId="0" fontId="20" fillId="0" borderId="0" xfId="0" applyFont="1"/>
    <xf numFmtId="0" fontId="39" fillId="3" borderId="3" xfId="0" applyFont="1" applyFill="1" applyBorder="1" applyAlignment="1">
      <alignment horizontal="center" vertical="center" wrapText="1"/>
    </xf>
    <xf numFmtId="0" fontId="39" fillId="3" borderId="3" xfId="0" applyFont="1" applyFill="1" applyBorder="1" applyAlignment="1">
      <alignment horizontal="center"/>
    </xf>
    <xf numFmtId="0" fontId="40" fillId="0" borderId="2" xfId="0" applyFont="1" applyBorder="1"/>
    <xf numFmtId="0" fontId="39" fillId="0" borderId="2" xfId="0" applyFont="1" applyBorder="1" applyAlignment="1">
      <alignment horizontal="center" vertical="center"/>
    </xf>
    <xf numFmtId="3" fontId="39" fillId="0" borderId="2" xfId="0" applyNumberFormat="1" applyFont="1" applyBorder="1" applyAlignment="1">
      <alignment horizontal="center" vertical="center"/>
    </xf>
    <xf numFmtId="1" fontId="39" fillId="0" borderId="2" xfId="0" applyNumberFormat="1" applyFont="1" applyBorder="1" applyAlignment="1">
      <alignment horizontal="center" vertical="center"/>
    </xf>
    <xf numFmtId="164" fontId="39" fillId="0" borderId="2" xfId="0" applyNumberFormat="1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center"/>
    </xf>
    <xf numFmtId="1" fontId="36" fillId="0" borderId="0" xfId="0" applyNumberFormat="1" applyFont="1" applyAlignment="1">
      <alignment horizontal="center"/>
    </xf>
    <xf numFmtId="164" fontId="36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4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41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center"/>
    </xf>
    <xf numFmtId="164" fontId="36" fillId="0" borderId="3" xfId="0" applyNumberFormat="1" applyFont="1" applyBorder="1" applyAlignment="1">
      <alignment horizontal="center"/>
    </xf>
    <xf numFmtId="1" fontId="36" fillId="0" borderId="3" xfId="0" applyNumberFormat="1" applyFont="1" applyBorder="1" applyAlignment="1">
      <alignment horizontal="center"/>
    </xf>
    <xf numFmtId="164" fontId="36" fillId="0" borderId="3" xfId="0" applyNumberFormat="1" applyFont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25" fillId="2" borderId="3" xfId="0" applyFont="1" applyFill="1" applyBorder="1" applyAlignment="1">
      <alignment horizontal="center" wrapText="1"/>
    </xf>
    <xf numFmtId="0" fontId="25" fillId="2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8" fillId="0" borderId="0" xfId="0" applyFont="1"/>
    <xf numFmtId="0" fontId="43" fillId="0" borderId="0" xfId="0" applyFont="1" applyAlignment="1">
      <alignment horizontal="left" vertical="center" wrapText="1"/>
    </xf>
    <xf numFmtId="0" fontId="44" fillId="0" borderId="0" xfId="0" applyFont="1" applyAlignment="1">
      <alignment horizontal="center" vertical="center"/>
    </xf>
    <xf numFmtId="3" fontId="44" fillId="0" borderId="0" xfId="0" applyNumberFormat="1" applyFont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0" fontId="45" fillId="0" borderId="0" xfId="0" applyFont="1"/>
    <xf numFmtId="0" fontId="47" fillId="0" borderId="0" xfId="0" applyFont="1" applyAlignment="1">
      <alignment horizontal="center"/>
    </xf>
    <xf numFmtId="0" fontId="8" fillId="0" borderId="4" xfId="0" applyFont="1" applyBorder="1" applyAlignment="1">
      <alignment vertical="center"/>
    </xf>
    <xf numFmtId="0" fontId="26" fillId="3" borderId="4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164" fontId="10" fillId="0" borderId="10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/>
    </xf>
    <xf numFmtId="0" fontId="27" fillId="0" borderId="6" xfId="0" applyFont="1" applyBorder="1" applyAlignment="1">
      <alignment wrapText="1"/>
    </xf>
    <xf numFmtId="0" fontId="9" fillId="0" borderId="6" xfId="0" applyFont="1" applyBorder="1" applyAlignment="1">
      <alignment horizontal="center" wrapText="1"/>
    </xf>
    <xf numFmtId="0" fontId="27" fillId="0" borderId="0" xfId="0" applyFont="1" applyAlignment="1">
      <alignment wrapText="1"/>
    </xf>
    <xf numFmtId="0" fontId="27" fillId="0" borderId="4" xfId="0" applyFont="1" applyBorder="1" applyAlignment="1">
      <alignment wrapText="1"/>
    </xf>
    <xf numFmtId="0" fontId="9" fillId="0" borderId="4" xfId="0" applyFont="1" applyBorder="1" applyAlignment="1">
      <alignment horizontal="center" wrapText="1"/>
    </xf>
    <xf numFmtId="0" fontId="9" fillId="0" borderId="6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/>
    </xf>
    <xf numFmtId="0" fontId="26" fillId="3" borderId="4" xfId="0" applyFont="1" applyFill="1" applyBorder="1" applyAlignment="1">
      <alignment horizontal="right" vertical="center"/>
    </xf>
    <xf numFmtId="0" fontId="17" fillId="5" borderId="10" xfId="0" applyFont="1" applyFill="1" applyBorder="1" applyAlignment="1">
      <alignment horizontal="center" vertical="center"/>
    </xf>
    <xf numFmtId="164" fontId="26" fillId="0" borderId="10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wrapText="1"/>
    </xf>
    <xf numFmtId="3" fontId="20" fillId="0" borderId="10" xfId="0" applyNumberFormat="1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164" fontId="6" fillId="0" borderId="0" xfId="0" applyNumberFormat="1" applyFont="1" applyAlignment="1">
      <alignment horizontal="center" wrapText="1"/>
    </xf>
    <xf numFmtId="3" fontId="6" fillId="0" borderId="0" xfId="0" applyNumberFormat="1" applyFont="1" applyAlignment="1">
      <alignment horizontal="center" vertical="center" wrapText="1"/>
    </xf>
    <xf numFmtId="3" fontId="6" fillId="0" borderId="0" xfId="0" applyNumberFormat="1" applyFont="1" applyAlignment="1">
      <alignment horizontal="center" wrapText="1"/>
    </xf>
    <xf numFmtId="3" fontId="27" fillId="0" borderId="0" xfId="0" applyNumberFormat="1" applyFont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wrapText="1"/>
    </xf>
    <xf numFmtId="3" fontId="27" fillId="0" borderId="4" xfId="0" applyNumberFormat="1" applyFont="1" applyBorder="1" applyAlignment="1">
      <alignment horizontal="center" vertical="center" wrapText="1"/>
    </xf>
    <xf numFmtId="3" fontId="27" fillId="0" borderId="0" xfId="0" applyNumberFormat="1" applyFont="1" applyAlignment="1">
      <alignment horizontal="center" wrapText="1"/>
    </xf>
    <xf numFmtId="3" fontId="27" fillId="0" borderId="4" xfId="0" applyNumberFormat="1" applyFont="1" applyBorder="1" applyAlignment="1">
      <alignment horizontal="center" wrapText="1"/>
    </xf>
    <xf numFmtId="0" fontId="0" fillId="7" borderId="0" xfId="0" applyFill="1"/>
    <xf numFmtId="0" fontId="10" fillId="4" borderId="3" xfId="0" applyFont="1" applyFill="1" applyBorder="1" applyAlignment="1">
      <alignment horizontal="center" vertical="center"/>
    </xf>
    <xf numFmtId="164" fontId="10" fillId="4" borderId="3" xfId="0" applyNumberFormat="1" applyFont="1" applyFill="1" applyBorder="1" applyAlignment="1">
      <alignment horizontal="center" vertical="center"/>
    </xf>
    <xf numFmtId="3" fontId="10" fillId="4" borderId="3" xfId="0" applyNumberFormat="1" applyFont="1" applyFill="1" applyBorder="1" applyAlignment="1">
      <alignment horizontal="center" vertical="center"/>
    </xf>
    <xf numFmtId="3" fontId="10" fillId="4" borderId="3" xfId="0" applyNumberFormat="1" applyFont="1" applyFill="1" applyBorder="1" applyAlignment="1">
      <alignment horizontal="center" wrapText="1"/>
    </xf>
    <xf numFmtId="0" fontId="49" fillId="8" borderId="4" xfId="0" applyFont="1" applyFill="1" applyBorder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3" fontId="23" fillId="8" borderId="0" xfId="0" applyNumberFormat="1" applyFont="1" applyFill="1" applyAlignment="1">
      <alignment horizontal="center" vertical="center" wrapText="1"/>
    </xf>
    <xf numFmtId="3" fontId="23" fillId="0" borderId="0" xfId="0" applyNumberFormat="1" applyFont="1" applyAlignment="1">
      <alignment horizontal="center" vertical="center" wrapText="1"/>
    </xf>
    <xf numFmtId="0" fontId="50" fillId="0" borderId="0" xfId="0" applyFont="1" applyAlignment="1">
      <alignment vertical="center"/>
    </xf>
    <xf numFmtId="3" fontId="51" fillId="0" borderId="0" xfId="0" applyNumberFormat="1" applyFont="1" applyAlignment="1">
      <alignment horizontal="center" vertical="center" wrapText="1"/>
    </xf>
    <xf numFmtId="3" fontId="51" fillId="0" borderId="0" xfId="0" applyNumberFormat="1" applyFont="1" applyAlignment="1">
      <alignment horizontal="center" vertical="center"/>
    </xf>
    <xf numFmtId="164" fontId="51" fillId="0" borderId="0" xfId="0" applyNumberFormat="1" applyFont="1" applyAlignment="1">
      <alignment horizontal="center" vertical="center" wrapText="1"/>
    </xf>
    <xf numFmtId="0" fontId="51" fillId="0" borderId="0" xfId="0" applyFont="1" applyAlignment="1">
      <alignment horizontal="center" vertical="center"/>
    </xf>
    <xf numFmtId="3" fontId="0" fillId="0" borderId="0" xfId="0" applyNumberFormat="1"/>
    <xf numFmtId="0" fontId="50" fillId="0" borderId="4" xfId="0" applyFont="1" applyBorder="1" applyAlignment="1">
      <alignment vertical="center"/>
    </xf>
    <xf numFmtId="3" fontId="51" fillId="0" borderId="4" xfId="0" applyNumberFormat="1" applyFont="1" applyBorder="1" applyAlignment="1">
      <alignment horizontal="center" vertical="center" wrapText="1"/>
    </xf>
    <xf numFmtId="3" fontId="51" fillId="0" borderId="4" xfId="0" applyNumberFormat="1" applyFont="1" applyBorder="1" applyAlignment="1">
      <alignment horizontal="center" vertical="center"/>
    </xf>
    <xf numFmtId="164" fontId="51" fillId="0" borderId="4" xfId="0" applyNumberFormat="1" applyFont="1" applyBorder="1" applyAlignment="1">
      <alignment horizontal="center" vertical="center" wrapText="1"/>
    </xf>
    <xf numFmtId="0" fontId="51" fillId="0" borderId="4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0" fillId="0" borderId="4" xfId="0" applyFont="1" applyBorder="1" applyAlignment="1">
      <alignment vertical="center" wrapText="1"/>
    </xf>
    <xf numFmtId="0" fontId="53" fillId="0" borderId="0" xfId="0" applyFont="1" applyAlignment="1">
      <alignment horizontal="justify" vertical="center"/>
    </xf>
    <xf numFmtId="0" fontId="39" fillId="3" borderId="0" xfId="0" applyFont="1" applyFill="1" applyAlignment="1">
      <alignment horizontal="center" vertical="center" wrapText="1"/>
    </xf>
    <xf numFmtId="0" fontId="50" fillId="0" borderId="13" xfId="0" applyFont="1" applyBorder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50" fillId="0" borderId="12" xfId="0" applyFont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0" fontId="49" fillId="8" borderId="13" xfId="0" applyFont="1" applyFill="1" applyBorder="1" applyAlignment="1">
      <alignment vertical="center"/>
    </xf>
    <xf numFmtId="0" fontId="23" fillId="0" borderId="4" xfId="0" applyFont="1" applyBorder="1" applyAlignment="1">
      <alignment horizontal="center" vertical="center" wrapText="1"/>
    </xf>
    <xf numFmtId="0" fontId="49" fillId="2" borderId="6" xfId="0" applyFont="1" applyFill="1" applyBorder="1" applyAlignment="1">
      <alignment horizontal="center" vertical="center"/>
    </xf>
    <xf numFmtId="0" fontId="49" fillId="2" borderId="0" xfId="0" applyFont="1" applyFill="1" applyAlignment="1">
      <alignment horizontal="center" vertical="center"/>
    </xf>
    <xf numFmtId="0" fontId="49" fillId="2" borderId="12" xfId="0" applyFont="1" applyFill="1" applyBorder="1" applyAlignment="1">
      <alignment horizontal="center" vertical="center"/>
    </xf>
    <xf numFmtId="0" fontId="49" fillId="2" borderId="6" xfId="0" applyFont="1" applyFill="1" applyBorder="1" applyAlignment="1">
      <alignment horizontal="center" vertical="center" wrapText="1"/>
    </xf>
    <xf numFmtId="0" fontId="49" fillId="2" borderId="0" xfId="0" applyFont="1" applyFill="1" applyAlignment="1">
      <alignment horizontal="center" vertical="center" wrapText="1"/>
    </xf>
    <xf numFmtId="0" fontId="49" fillId="2" borderId="1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5" fillId="2" borderId="0" xfId="0" applyFont="1" applyFill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15" fillId="2" borderId="3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8" fillId="0" borderId="3" xfId="0" applyFont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17" fillId="2" borderId="0" xfId="0" applyFont="1" applyFill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left"/>
    </xf>
    <xf numFmtId="0" fontId="10" fillId="2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24" fillId="0" borderId="3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left" vertical="center"/>
    </xf>
    <xf numFmtId="0" fontId="30" fillId="0" borderId="4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wrapText="1"/>
    </xf>
    <xf numFmtId="0" fontId="17" fillId="2" borderId="6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wrapText="1"/>
    </xf>
    <xf numFmtId="0" fontId="32" fillId="2" borderId="0" xfId="0" applyFont="1" applyFill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37" fillId="0" borderId="0" xfId="0" applyFont="1" applyAlignment="1">
      <alignment horizontal="left" vertical="center"/>
    </xf>
    <xf numFmtId="0" fontId="18" fillId="0" borderId="4" xfId="0" applyFont="1" applyBorder="1" applyAlignment="1">
      <alignment horizontal="center" vertical="center" wrapText="1"/>
    </xf>
    <xf numFmtId="0" fontId="39" fillId="2" borderId="3" xfId="0" applyFont="1" applyFill="1" applyBorder="1" applyAlignment="1">
      <alignment horizontal="center"/>
    </xf>
    <xf numFmtId="0" fontId="32" fillId="2" borderId="0" xfId="0" applyFont="1" applyFill="1" applyAlignment="1">
      <alignment horizontal="center" vertical="center"/>
    </xf>
    <xf numFmtId="0" fontId="39" fillId="2" borderId="6" xfId="0" applyFont="1" applyFill="1" applyBorder="1" applyAlignment="1">
      <alignment horizontal="center" vertical="center" wrapText="1"/>
    </xf>
    <xf numFmtId="0" fontId="39" fillId="2" borderId="3" xfId="0" applyFont="1" applyFill="1" applyBorder="1" applyAlignment="1">
      <alignment horizontal="center" vertical="center" wrapText="1"/>
    </xf>
    <xf numFmtId="0" fontId="39" fillId="2" borderId="6" xfId="0" applyFont="1" applyFill="1" applyBorder="1" applyAlignment="1">
      <alignment horizontal="center" wrapText="1"/>
    </xf>
    <xf numFmtId="0" fontId="37" fillId="0" borderId="2" xfId="0" applyFont="1" applyBorder="1" applyAlignment="1">
      <alignment horizontal="left" vertical="center"/>
    </xf>
    <xf numFmtId="0" fontId="32" fillId="3" borderId="3" xfId="0" applyFont="1" applyFill="1" applyBorder="1" applyAlignment="1">
      <alignment horizontal="center" vertical="center" wrapText="1"/>
    </xf>
    <xf numFmtId="0" fontId="32" fillId="3" borderId="3" xfId="0" applyFont="1" applyFill="1" applyBorder="1" applyAlignment="1">
      <alignment horizontal="center"/>
    </xf>
    <xf numFmtId="0" fontId="32" fillId="2" borderId="3" xfId="0" applyFont="1" applyFill="1" applyBorder="1" applyAlignment="1">
      <alignment horizontal="center" vertical="center"/>
    </xf>
    <xf numFmtId="0" fontId="37" fillId="0" borderId="0" xfId="0" applyFont="1" applyAlignment="1">
      <alignment horizontal="left"/>
    </xf>
    <xf numFmtId="0" fontId="25" fillId="2" borderId="6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/>
    </xf>
    <xf numFmtId="0" fontId="43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/>
    </xf>
    <xf numFmtId="0" fontId="25" fillId="3" borderId="6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/>
    </xf>
    <xf numFmtId="0" fontId="42" fillId="0" borderId="0" xfId="0" applyFont="1" applyAlignment="1">
      <alignment horizontal="center" vertical="center" wrapText="1"/>
    </xf>
    <xf numFmtId="0" fontId="26" fillId="0" borderId="10" xfId="0" applyFont="1" applyBorder="1" applyAlignment="1">
      <alignment horizontal="left" vertical="center"/>
    </xf>
    <xf numFmtId="0" fontId="26" fillId="2" borderId="0" xfId="0" applyFont="1" applyFill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8" fillId="0" borderId="4" xfId="0" applyFont="1" applyBorder="1" applyAlignment="1">
      <alignment horizontal="center" vertical="center" wrapText="1"/>
    </xf>
    <xf numFmtId="0" fontId="26" fillId="3" borderId="0" xfId="0" applyFont="1" applyFill="1" applyAlignment="1">
      <alignment horizontal="center" vertical="center"/>
    </xf>
    <xf numFmtId="0" fontId="26" fillId="3" borderId="4" xfId="0" applyFont="1" applyFill="1" applyBorder="1" applyAlignment="1">
      <alignment horizontal="center" vertical="center"/>
    </xf>
    <xf numFmtId="0" fontId="26" fillId="4" borderId="11" xfId="0" applyFont="1" applyFill="1" applyBorder="1" applyAlignment="1">
      <alignment horizontal="left" vertical="center"/>
    </xf>
  </cellXfs>
  <cellStyles count="3">
    <cellStyle name="Normal" xfId="0" builtinId="0"/>
    <cellStyle name="Normal 2 2" xfId="1" xr:uid="{00000000-0005-0000-0000-000001000000}"/>
    <cellStyle name="Porcentu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47"/>
  <sheetViews>
    <sheetView workbookViewId="0">
      <selection activeCell="A2" sqref="A2:A4"/>
    </sheetView>
  </sheetViews>
  <sheetFormatPr baseColWidth="10" defaultColWidth="12.7109375" defaultRowHeight="15" x14ac:dyDescent="0.25"/>
  <cols>
    <col min="3" max="3" width="23.28515625" customWidth="1"/>
    <col min="4" max="4" width="14.42578125" customWidth="1"/>
    <col min="5" max="5" width="12.85546875" customWidth="1"/>
    <col min="8" max="8" width="13.28515625" customWidth="1"/>
    <col min="9" max="9" width="13.85546875" customWidth="1"/>
  </cols>
  <sheetData>
    <row r="1" spans="2:15" ht="30" customHeight="1" thickBot="1" x14ac:dyDescent="0.3">
      <c r="B1" s="212" t="s">
        <v>208</v>
      </c>
      <c r="C1" s="212"/>
      <c r="D1" s="212"/>
      <c r="E1" s="212"/>
      <c r="F1" s="212"/>
      <c r="G1" s="212"/>
      <c r="H1" s="212"/>
      <c r="I1" s="212"/>
      <c r="J1" s="212"/>
    </row>
    <row r="2" spans="2:15" x14ac:dyDescent="0.25">
      <c r="B2" s="213" t="s">
        <v>201</v>
      </c>
      <c r="C2" s="216" t="s">
        <v>209</v>
      </c>
      <c r="D2" s="216" t="s">
        <v>210</v>
      </c>
      <c r="E2" s="216"/>
      <c r="F2" s="216"/>
      <c r="G2" s="216"/>
      <c r="H2" s="216"/>
      <c r="I2" s="216" t="s">
        <v>211</v>
      </c>
      <c r="J2" s="216" t="s">
        <v>212</v>
      </c>
    </row>
    <row r="3" spans="2:15" x14ac:dyDescent="0.25">
      <c r="B3" s="214"/>
      <c r="C3" s="217"/>
      <c r="D3" s="217" t="s">
        <v>8</v>
      </c>
      <c r="E3" s="217" t="s">
        <v>213</v>
      </c>
      <c r="F3" s="217"/>
      <c r="G3" s="217" t="s">
        <v>214</v>
      </c>
      <c r="H3" s="217"/>
      <c r="I3" s="217"/>
      <c r="J3" s="217"/>
    </row>
    <row r="4" spans="2:15" ht="15.75" thickBot="1" x14ac:dyDescent="0.3">
      <c r="B4" s="215"/>
      <c r="C4" s="218"/>
      <c r="D4" s="218"/>
      <c r="E4" s="188" t="s">
        <v>5</v>
      </c>
      <c r="F4" s="188" t="s">
        <v>6</v>
      </c>
      <c r="G4" s="188" t="s">
        <v>5</v>
      </c>
      <c r="H4" s="188" t="s">
        <v>6</v>
      </c>
      <c r="I4" s="218"/>
      <c r="J4" s="218"/>
      <c r="K4" s="189"/>
    </row>
    <row r="5" spans="2:15" x14ac:dyDescent="0.25">
      <c r="B5" s="211" t="s">
        <v>215</v>
      </c>
      <c r="C5" s="211"/>
      <c r="D5" s="190">
        <f t="shared" ref="D5:J5" si="0">SUM(D6:D45)</f>
        <v>11027</v>
      </c>
      <c r="E5" s="190">
        <f t="shared" si="0"/>
        <v>9321</v>
      </c>
      <c r="F5" s="190">
        <f t="shared" si="0"/>
        <v>84.528883649224611</v>
      </c>
      <c r="G5" s="191">
        <f t="shared" si="0"/>
        <v>1706</v>
      </c>
      <c r="H5" s="190">
        <f t="shared" si="0"/>
        <v>15.471116350775366</v>
      </c>
      <c r="I5" s="190">
        <f t="shared" si="0"/>
        <v>6232</v>
      </c>
      <c r="J5" s="191">
        <f t="shared" si="0"/>
        <v>882</v>
      </c>
      <c r="L5" s="114"/>
    </row>
    <row r="6" spans="2:15" x14ac:dyDescent="0.25">
      <c r="B6" s="208" t="s">
        <v>9</v>
      </c>
      <c r="C6" s="192" t="s">
        <v>10</v>
      </c>
      <c r="D6" s="193">
        <f>SUM(G6+E6)</f>
        <v>602</v>
      </c>
      <c r="E6" s="194">
        <v>389</v>
      </c>
      <c r="F6" s="195">
        <f>(E6/$D$5)*100</f>
        <v>3.5277047247664823</v>
      </c>
      <c r="G6" s="194">
        <v>213</v>
      </c>
      <c r="H6" s="195">
        <f>(G6/$D$5)*100</f>
        <v>1.9316223814274054</v>
      </c>
      <c r="I6" s="194">
        <v>172</v>
      </c>
      <c r="J6" s="196">
        <v>4</v>
      </c>
      <c r="L6" s="197"/>
      <c r="O6" s="197"/>
    </row>
    <row r="7" spans="2:15" x14ac:dyDescent="0.25">
      <c r="B7" s="208"/>
      <c r="C7" s="192" t="s">
        <v>216</v>
      </c>
      <c r="D7" s="193">
        <f t="shared" ref="D7:D45" si="1">SUM(G7+E7)</f>
        <v>1131</v>
      </c>
      <c r="E7" s="194">
        <v>827</v>
      </c>
      <c r="F7" s="195">
        <f t="shared" ref="F7:F45" si="2">(E7/$D$5)*100</f>
        <v>7.4997732837580493</v>
      </c>
      <c r="G7" s="194">
        <v>304</v>
      </c>
      <c r="H7" s="195">
        <f t="shared" ref="H7:H45" si="3">(G7/$D$5)*100</f>
        <v>2.7568695021311327</v>
      </c>
      <c r="I7" s="194">
        <v>444</v>
      </c>
      <c r="J7" s="196">
        <v>186</v>
      </c>
      <c r="L7" s="197"/>
      <c r="O7" s="197"/>
    </row>
    <row r="8" spans="2:15" ht="15.75" thickBot="1" x14ac:dyDescent="0.3">
      <c r="B8" s="209"/>
      <c r="C8" s="198" t="s">
        <v>12</v>
      </c>
      <c r="D8" s="199">
        <f t="shared" si="1"/>
        <v>958</v>
      </c>
      <c r="E8" s="200">
        <v>842</v>
      </c>
      <c r="F8" s="201">
        <f t="shared" si="2"/>
        <v>7.6358030289289918</v>
      </c>
      <c r="G8" s="200">
        <v>116</v>
      </c>
      <c r="H8" s="201">
        <f t="shared" si="3"/>
        <v>1.0519633626553007</v>
      </c>
      <c r="I8" s="200">
        <v>432</v>
      </c>
      <c r="J8" s="202">
        <v>38</v>
      </c>
      <c r="L8" s="197"/>
      <c r="O8" s="197"/>
    </row>
    <row r="9" spans="2:15" x14ac:dyDescent="0.25">
      <c r="B9" s="207" t="s">
        <v>13</v>
      </c>
      <c r="C9" s="192" t="s">
        <v>14</v>
      </c>
      <c r="D9" s="193">
        <f t="shared" si="1"/>
        <v>248</v>
      </c>
      <c r="E9" s="194">
        <v>243</v>
      </c>
      <c r="F9" s="195">
        <f t="shared" si="2"/>
        <v>2.2036818717692936</v>
      </c>
      <c r="G9" s="196">
        <v>5</v>
      </c>
      <c r="H9" s="195">
        <f t="shared" si="3"/>
        <v>4.5343248390314679E-2</v>
      </c>
      <c r="I9" s="196">
        <v>127</v>
      </c>
      <c r="J9" s="196">
        <v>4</v>
      </c>
      <c r="K9" s="203"/>
      <c r="L9" s="197"/>
      <c r="O9" s="197"/>
    </row>
    <row r="10" spans="2:15" x14ac:dyDescent="0.25">
      <c r="B10" s="208"/>
      <c r="C10" s="192" t="s">
        <v>15</v>
      </c>
      <c r="D10" s="193">
        <f t="shared" si="1"/>
        <v>129</v>
      </c>
      <c r="E10" s="196">
        <v>120</v>
      </c>
      <c r="F10" s="195">
        <f t="shared" si="2"/>
        <v>1.0882379613675524</v>
      </c>
      <c r="G10" s="196">
        <v>9</v>
      </c>
      <c r="H10" s="195">
        <f t="shared" si="3"/>
        <v>8.1617847102566435E-2</v>
      </c>
      <c r="I10" s="196">
        <v>105</v>
      </c>
      <c r="J10" s="196">
        <v>12</v>
      </c>
      <c r="K10" s="203"/>
      <c r="L10" s="197"/>
      <c r="O10" s="197"/>
    </row>
    <row r="11" spans="2:15" x14ac:dyDescent="0.25">
      <c r="B11" s="208"/>
      <c r="C11" s="192" t="s">
        <v>16</v>
      </c>
      <c r="D11" s="193">
        <f t="shared" si="1"/>
        <v>509</v>
      </c>
      <c r="E11" s="194">
        <v>475</v>
      </c>
      <c r="F11" s="195">
        <f t="shared" si="2"/>
        <v>4.307608597079895</v>
      </c>
      <c r="G11" s="196">
        <v>34</v>
      </c>
      <c r="H11" s="195">
        <f t="shared" si="3"/>
        <v>0.30833408905413984</v>
      </c>
      <c r="I11" s="194">
        <v>333</v>
      </c>
      <c r="J11" s="196">
        <v>11</v>
      </c>
      <c r="K11" s="203"/>
      <c r="L11" s="197"/>
      <c r="O11" s="197"/>
    </row>
    <row r="12" spans="2:15" x14ac:dyDescent="0.25">
      <c r="B12" s="208"/>
      <c r="C12" s="192" t="s">
        <v>17</v>
      </c>
      <c r="D12" s="193">
        <f t="shared" si="1"/>
        <v>134</v>
      </c>
      <c r="E12" s="196">
        <v>126</v>
      </c>
      <c r="F12" s="195">
        <f t="shared" si="2"/>
        <v>1.14264985943593</v>
      </c>
      <c r="G12" s="196">
        <v>8</v>
      </c>
      <c r="H12" s="195">
        <f t="shared" si="3"/>
        <v>7.2549197424503484E-2</v>
      </c>
      <c r="I12" s="196">
        <v>231</v>
      </c>
      <c r="J12" s="196">
        <v>6</v>
      </c>
      <c r="K12" s="203"/>
      <c r="L12" s="197"/>
      <c r="O12" s="197"/>
    </row>
    <row r="13" spans="2:15" ht="14.25" customHeight="1" x14ac:dyDescent="0.25">
      <c r="B13" s="208"/>
      <c r="C13" s="192" t="s">
        <v>18</v>
      </c>
      <c r="D13" s="193">
        <f t="shared" si="1"/>
        <v>295</v>
      </c>
      <c r="E13" s="194">
        <v>265</v>
      </c>
      <c r="F13" s="195">
        <f t="shared" si="2"/>
        <v>2.4031921646866778</v>
      </c>
      <c r="G13" s="196">
        <v>30</v>
      </c>
      <c r="H13" s="195">
        <f t="shared" si="3"/>
        <v>0.27205949034188809</v>
      </c>
      <c r="I13" s="196">
        <v>160</v>
      </c>
      <c r="J13" s="196">
        <v>2</v>
      </c>
      <c r="K13" s="203"/>
      <c r="L13" s="197"/>
      <c r="O13" s="197"/>
    </row>
    <row r="14" spans="2:15" ht="15.75" thickBot="1" x14ac:dyDescent="0.3">
      <c r="B14" s="209"/>
      <c r="C14" s="198" t="s">
        <v>19</v>
      </c>
      <c r="D14" s="199">
        <f t="shared" si="1"/>
        <v>162</v>
      </c>
      <c r="E14" s="202">
        <v>162</v>
      </c>
      <c r="F14" s="201">
        <f t="shared" si="2"/>
        <v>1.4691212478461957</v>
      </c>
      <c r="G14" s="202">
        <v>0</v>
      </c>
      <c r="H14" s="201">
        <f t="shared" si="3"/>
        <v>0</v>
      </c>
      <c r="I14" s="202">
        <v>48</v>
      </c>
      <c r="J14" s="202">
        <v>7</v>
      </c>
      <c r="K14" s="203"/>
      <c r="L14" s="197"/>
      <c r="O14" s="197"/>
    </row>
    <row r="15" spans="2:15" x14ac:dyDescent="0.25">
      <c r="B15" s="207" t="s">
        <v>20</v>
      </c>
      <c r="C15" s="192" t="s">
        <v>21</v>
      </c>
      <c r="D15" s="193">
        <f t="shared" si="1"/>
        <v>197</v>
      </c>
      <c r="E15" s="196">
        <v>197</v>
      </c>
      <c r="F15" s="195">
        <f t="shared" si="2"/>
        <v>1.7865239865783984</v>
      </c>
      <c r="G15" s="196">
        <v>0</v>
      </c>
      <c r="H15" s="195">
        <f t="shared" si="3"/>
        <v>0</v>
      </c>
      <c r="I15" s="196">
        <v>146</v>
      </c>
      <c r="J15" s="196">
        <v>14</v>
      </c>
      <c r="K15" s="203"/>
      <c r="L15" s="197"/>
      <c r="O15" s="197"/>
    </row>
    <row r="16" spans="2:15" x14ac:dyDescent="0.25">
      <c r="B16" s="208"/>
      <c r="C16" s="192" t="s">
        <v>22</v>
      </c>
      <c r="D16" s="193">
        <f t="shared" si="1"/>
        <v>142</v>
      </c>
      <c r="E16" s="196">
        <v>135</v>
      </c>
      <c r="F16" s="195">
        <f t="shared" si="2"/>
        <v>1.2242677065384964</v>
      </c>
      <c r="G16" s="196">
        <v>7</v>
      </c>
      <c r="H16" s="195">
        <f t="shared" si="3"/>
        <v>6.348054774644056E-2</v>
      </c>
      <c r="I16" s="196">
        <v>65</v>
      </c>
      <c r="J16" s="196">
        <v>4</v>
      </c>
      <c r="K16" s="203"/>
      <c r="L16" s="197"/>
      <c r="O16" s="197"/>
    </row>
    <row r="17" spans="2:15" ht="15.75" thickBot="1" x14ac:dyDescent="0.3">
      <c r="B17" s="209"/>
      <c r="C17" s="198" t="s">
        <v>23</v>
      </c>
      <c r="D17" s="199">
        <f t="shared" si="1"/>
        <v>697</v>
      </c>
      <c r="E17" s="200">
        <v>493</v>
      </c>
      <c r="F17" s="201">
        <f t="shared" si="2"/>
        <v>4.4708442912850277</v>
      </c>
      <c r="G17" s="202">
        <v>204</v>
      </c>
      <c r="H17" s="201">
        <f t="shared" si="3"/>
        <v>1.850004534324839</v>
      </c>
      <c r="I17" s="202">
        <v>340</v>
      </c>
      <c r="J17" s="202">
        <v>20</v>
      </c>
      <c r="K17" s="203"/>
      <c r="L17" s="197"/>
      <c r="O17" s="197"/>
    </row>
    <row r="18" spans="2:15" x14ac:dyDescent="0.25">
      <c r="B18" s="207" t="s">
        <v>24</v>
      </c>
      <c r="C18" s="192" t="s">
        <v>25</v>
      </c>
      <c r="D18" s="193">
        <f t="shared" si="1"/>
        <v>341</v>
      </c>
      <c r="E18" s="194">
        <v>309</v>
      </c>
      <c r="F18" s="195">
        <f t="shared" si="2"/>
        <v>2.8022127505214476</v>
      </c>
      <c r="G18" s="196">
        <v>32</v>
      </c>
      <c r="H18" s="195">
        <f t="shared" si="3"/>
        <v>0.29019678969801393</v>
      </c>
      <c r="I18" s="196">
        <v>164</v>
      </c>
      <c r="J18" s="196">
        <v>6</v>
      </c>
      <c r="K18" s="203"/>
      <c r="L18" s="197"/>
      <c r="O18" s="197"/>
    </row>
    <row r="19" spans="2:15" x14ac:dyDescent="0.25">
      <c r="B19" s="208"/>
      <c r="C19" s="192" t="s">
        <v>26</v>
      </c>
      <c r="D19" s="193">
        <f t="shared" si="1"/>
        <v>104</v>
      </c>
      <c r="E19" s="194">
        <v>90</v>
      </c>
      <c r="F19" s="195">
        <f t="shared" si="2"/>
        <v>0.81617847102566432</v>
      </c>
      <c r="G19" s="196">
        <v>14</v>
      </c>
      <c r="H19" s="195">
        <f t="shared" si="3"/>
        <v>0.12696109549288112</v>
      </c>
      <c r="I19" s="196">
        <v>126</v>
      </c>
      <c r="J19" s="196">
        <v>17</v>
      </c>
      <c r="K19" s="203"/>
      <c r="L19" s="197"/>
      <c r="O19" s="197"/>
    </row>
    <row r="20" spans="2:15" x14ac:dyDescent="0.25">
      <c r="B20" s="208"/>
      <c r="C20" s="192" t="s">
        <v>27</v>
      </c>
      <c r="D20" s="193">
        <f t="shared" si="1"/>
        <v>151</v>
      </c>
      <c r="E20" s="193">
        <v>27</v>
      </c>
      <c r="F20" s="195">
        <f t="shared" si="2"/>
        <v>0.24485354130769926</v>
      </c>
      <c r="G20" s="194">
        <v>124</v>
      </c>
      <c r="H20" s="195">
        <f t="shared" si="3"/>
        <v>1.124512560079804</v>
      </c>
      <c r="I20" s="196">
        <v>29</v>
      </c>
      <c r="J20" s="196">
        <v>10</v>
      </c>
      <c r="K20" s="203"/>
      <c r="L20" s="197"/>
      <c r="O20" s="197"/>
    </row>
    <row r="21" spans="2:15" ht="15.75" thickBot="1" x14ac:dyDescent="0.3">
      <c r="B21" s="209"/>
      <c r="C21" s="198" t="s">
        <v>28</v>
      </c>
      <c r="D21" s="199">
        <f t="shared" si="1"/>
        <v>59</v>
      </c>
      <c r="E21" s="200">
        <v>52</v>
      </c>
      <c r="F21" s="201">
        <f t="shared" si="2"/>
        <v>0.47156978325927268</v>
      </c>
      <c r="G21" s="202">
        <v>7</v>
      </c>
      <c r="H21" s="201">
        <f t="shared" si="3"/>
        <v>6.348054774644056E-2</v>
      </c>
      <c r="I21" s="202">
        <v>76</v>
      </c>
      <c r="J21" s="202">
        <v>33</v>
      </c>
      <c r="K21" s="203"/>
      <c r="L21" s="197"/>
      <c r="O21" s="197"/>
    </row>
    <row r="22" spans="2:15" x14ac:dyDescent="0.25">
      <c r="B22" s="207" t="s">
        <v>158</v>
      </c>
      <c r="C22" s="192" t="s">
        <v>30</v>
      </c>
      <c r="D22" s="193">
        <f t="shared" si="1"/>
        <v>664</v>
      </c>
      <c r="E22" s="194">
        <v>632</v>
      </c>
      <c r="F22" s="195">
        <f t="shared" si="2"/>
        <v>5.731386596535776</v>
      </c>
      <c r="G22" s="196">
        <v>32</v>
      </c>
      <c r="H22" s="195">
        <f t="shared" si="3"/>
        <v>0.29019678969801393</v>
      </c>
      <c r="I22" s="194">
        <v>128</v>
      </c>
      <c r="J22" s="196">
        <v>15</v>
      </c>
      <c r="K22" s="203"/>
      <c r="L22" s="197"/>
      <c r="O22" s="197"/>
    </row>
    <row r="23" spans="2:15" x14ac:dyDescent="0.25">
      <c r="B23" s="208"/>
      <c r="C23" s="192" t="s">
        <v>31</v>
      </c>
      <c r="D23" s="193">
        <f t="shared" si="1"/>
        <v>242</v>
      </c>
      <c r="E23" s="194">
        <v>239</v>
      </c>
      <c r="F23" s="195">
        <f t="shared" si="2"/>
        <v>2.1674072730570417</v>
      </c>
      <c r="G23" s="196">
        <v>3</v>
      </c>
      <c r="H23" s="195">
        <f t="shared" si="3"/>
        <v>2.7205949034188808E-2</v>
      </c>
      <c r="I23" s="196">
        <v>43</v>
      </c>
      <c r="J23" s="196">
        <v>91</v>
      </c>
      <c r="K23" s="203"/>
      <c r="L23" s="197"/>
      <c r="O23" s="197"/>
    </row>
    <row r="24" spans="2:15" x14ac:dyDescent="0.25">
      <c r="B24" s="208"/>
      <c r="C24" s="192" t="s">
        <v>32</v>
      </c>
      <c r="D24" s="193">
        <f t="shared" si="1"/>
        <v>38</v>
      </c>
      <c r="E24" s="194">
        <v>38</v>
      </c>
      <c r="F24" s="195">
        <f t="shared" si="2"/>
        <v>0.34460868776639159</v>
      </c>
      <c r="G24" s="196">
        <v>0</v>
      </c>
      <c r="H24" s="195">
        <f t="shared" si="3"/>
        <v>0</v>
      </c>
      <c r="I24" s="196">
        <v>6</v>
      </c>
      <c r="J24" s="196">
        <v>4</v>
      </c>
      <c r="K24" s="203"/>
      <c r="L24" s="197"/>
      <c r="O24" s="197"/>
    </row>
    <row r="25" spans="2:15" x14ac:dyDescent="0.25">
      <c r="B25" s="208"/>
      <c r="C25" s="192" t="s">
        <v>33</v>
      </c>
      <c r="D25" s="193">
        <f t="shared" si="1"/>
        <v>187</v>
      </c>
      <c r="E25" s="196">
        <v>136</v>
      </c>
      <c r="F25" s="195">
        <f t="shared" si="2"/>
        <v>1.2333363562165593</v>
      </c>
      <c r="G25" s="196">
        <v>51</v>
      </c>
      <c r="H25" s="195">
        <f t="shared" si="3"/>
        <v>0.46250113358120976</v>
      </c>
      <c r="I25" s="196">
        <v>235</v>
      </c>
      <c r="J25" s="196">
        <v>118</v>
      </c>
      <c r="K25" s="203"/>
      <c r="L25" s="197"/>
      <c r="O25" s="197"/>
    </row>
    <row r="26" spans="2:15" ht="15.75" thickBot="1" x14ac:dyDescent="0.3">
      <c r="B26" s="209"/>
      <c r="C26" s="198" t="s">
        <v>139</v>
      </c>
      <c r="D26" s="199">
        <f t="shared" si="1"/>
        <v>71</v>
      </c>
      <c r="E26" s="202">
        <v>62</v>
      </c>
      <c r="F26" s="201">
        <f t="shared" si="2"/>
        <v>0.56225628003990202</v>
      </c>
      <c r="G26" s="202">
        <v>9</v>
      </c>
      <c r="H26" s="201">
        <f t="shared" si="3"/>
        <v>8.1617847102566435E-2</v>
      </c>
      <c r="I26" s="202">
        <v>45</v>
      </c>
      <c r="J26" s="202">
        <v>4</v>
      </c>
      <c r="K26" s="203"/>
      <c r="L26" s="197"/>
      <c r="O26" s="197"/>
    </row>
    <row r="27" spans="2:15" x14ac:dyDescent="0.25">
      <c r="B27" s="207" t="s">
        <v>35</v>
      </c>
      <c r="C27" s="192" t="s">
        <v>36</v>
      </c>
      <c r="D27" s="193">
        <f t="shared" si="1"/>
        <v>375</v>
      </c>
      <c r="E27" s="194">
        <v>358</v>
      </c>
      <c r="F27" s="195">
        <f t="shared" si="2"/>
        <v>3.2465765847465313</v>
      </c>
      <c r="G27" s="196">
        <v>17</v>
      </c>
      <c r="H27" s="195">
        <f t="shared" si="3"/>
        <v>0.15416704452706992</v>
      </c>
      <c r="I27" s="194">
        <v>209</v>
      </c>
      <c r="J27" s="196">
        <v>33</v>
      </c>
      <c r="K27" s="203"/>
      <c r="L27" s="197"/>
      <c r="O27" s="197"/>
    </row>
    <row r="28" spans="2:15" x14ac:dyDescent="0.25">
      <c r="B28" s="208"/>
      <c r="C28" s="192" t="s">
        <v>37</v>
      </c>
      <c r="D28" s="193">
        <f t="shared" si="1"/>
        <v>302</v>
      </c>
      <c r="E28" s="194">
        <v>273</v>
      </c>
      <c r="F28" s="195">
        <f t="shared" si="2"/>
        <v>2.4757413621111817</v>
      </c>
      <c r="G28" s="196">
        <v>29</v>
      </c>
      <c r="H28" s="195">
        <f t="shared" si="3"/>
        <v>0.26299084066382517</v>
      </c>
      <c r="I28" s="194">
        <v>319</v>
      </c>
      <c r="J28" s="196">
        <v>9</v>
      </c>
      <c r="K28" s="203"/>
      <c r="L28" s="197"/>
      <c r="O28" s="197"/>
    </row>
    <row r="29" spans="2:15" x14ac:dyDescent="0.25">
      <c r="B29" s="208"/>
      <c r="C29" s="192" t="s">
        <v>38</v>
      </c>
      <c r="D29" s="193">
        <f t="shared" si="1"/>
        <v>208</v>
      </c>
      <c r="E29" s="194">
        <v>206</v>
      </c>
      <c r="F29" s="195">
        <f t="shared" si="2"/>
        <v>1.8681418336809648</v>
      </c>
      <c r="G29" s="196">
        <v>2</v>
      </c>
      <c r="H29" s="195">
        <f t="shared" si="3"/>
        <v>1.8137299356125871E-2</v>
      </c>
      <c r="I29" s="194">
        <v>296</v>
      </c>
      <c r="J29" s="196">
        <v>84</v>
      </c>
      <c r="K29" s="203"/>
      <c r="L29" s="197"/>
      <c r="O29" s="197"/>
    </row>
    <row r="30" spans="2:15" x14ac:dyDescent="0.25">
      <c r="B30" s="208"/>
      <c r="C30" s="192" t="s">
        <v>39</v>
      </c>
      <c r="D30" s="193">
        <f t="shared" si="1"/>
        <v>64</v>
      </c>
      <c r="E30" s="196">
        <v>57</v>
      </c>
      <c r="F30" s="195">
        <f t="shared" si="2"/>
        <v>0.51691303164958735</v>
      </c>
      <c r="G30" s="196">
        <v>7</v>
      </c>
      <c r="H30" s="195">
        <f t="shared" si="3"/>
        <v>6.348054774644056E-2</v>
      </c>
      <c r="I30" s="194">
        <v>23</v>
      </c>
      <c r="J30" s="196">
        <v>0</v>
      </c>
      <c r="K30" s="203"/>
      <c r="L30" s="197"/>
      <c r="O30" s="197"/>
    </row>
    <row r="31" spans="2:15" ht="15.75" thickBot="1" x14ac:dyDescent="0.3">
      <c r="B31" s="209"/>
      <c r="C31" s="198" t="s">
        <v>40</v>
      </c>
      <c r="D31" s="199">
        <f t="shared" si="1"/>
        <v>274</v>
      </c>
      <c r="E31" s="200">
        <v>272</v>
      </c>
      <c r="F31" s="201">
        <f t="shared" si="2"/>
        <v>2.4666727124331187</v>
      </c>
      <c r="G31" s="202">
        <v>2</v>
      </c>
      <c r="H31" s="201">
        <f t="shared" si="3"/>
        <v>1.8137299356125871E-2</v>
      </c>
      <c r="I31" s="200">
        <v>546</v>
      </c>
      <c r="J31" s="202">
        <v>0</v>
      </c>
      <c r="K31" s="203"/>
      <c r="L31" s="197"/>
      <c r="O31" s="197"/>
    </row>
    <row r="32" spans="2:15" x14ac:dyDescent="0.25">
      <c r="B32" s="207" t="s">
        <v>41</v>
      </c>
      <c r="C32" s="192" t="s">
        <v>42</v>
      </c>
      <c r="D32" s="193">
        <f t="shared" si="1"/>
        <v>255</v>
      </c>
      <c r="E32" s="194">
        <v>220</v>
      </c>
      <c r="F32" s="195">
        <f t="shared" si="2"/>
        <v>1.9951029291738462</v>
      </c>
      <c r="G32" s="196">
        <v>35</v>
      </c>
      <c r="H32" s="195">
        <f t="shared" si="3"/>
        <v>0.31740273873220276</v>
      </c>
      <c r="I32" s="196">
        <v>15</v>
      </c>
      <c r="J32" s="196">
        <v>8</v>
      </c>
      <c r="K32" s="203"/>
      <c r="L32" s="197"/>
      <c r="O32" s="197"/>
    </row>
    <row r="33" spans="2:15" ht="14.25" customHeight="1" x14ac:dyDescent="0.25">
      <c r="B33" s="208"/>
      <c r="C33" s="192" t="s">
        <v>43</v>
      </c>
      <c r="D33" s="193">
        <f t="shared" si="1"/>
        <v>96</v>
      </c>
      <c r="E33" s="194">
        <v>48</v>
      </c>
      <c r="F33" s="195">
        <f t="shared" si="2"/>
        <v>0.43529518454702093</v>
      </c>
      <c r="G33" s="194">
        <v>48</v>
      </c>
      <c r="H33" s="195">
        <f t="shared" si="3"/>
        <v>0.43529518454702093</v>
      </c>
      <c r="I33" s="194">
        <v>95</v>
      </c>
      <c r="J33" s="196">
        <v>9</v>
      </c>
      <c r="K33" s="203"/>
      <c r="L33" s="197"/>
      <c r="O33" s="197"/>
    </row>
    <row r="34" spans="2:15" ht="15.75" thickBot="1" x14ac:dyDescent="0.3">
      <c r="B34" s="209"/>
      <c r="C34" s="198" t="s">
        <v>44</v>
      </c>
      <c r="D34" s="199">
        <f t="shared" si="1"/>
        <v>987</v>
      </c>
      <c r="E34" s="200">
        <v>699</v>
      </c>
      <c r="F34" s="201">
        <f t="shared" si="2"/>
        <v>6.3389861249659925</v>
      </c>
      <c r="G34" s="200">
        <v>288</v>
      </c>
      <c r="H34" s="201">
        <f t="shared" si="3"/>
        <v>2.6117711072821259</v>
      </c>
      <c r="I34" s="200">
        <v>653</v>
      </c>
      <c r="J34" s="202">
        <v>22</v>
      </c>
      <c r="K34" s="203"/>
      <c r="L34" s="197"/>
      <c r="O34" s="197"/>
    </row>
    <row r="35" spans="2:15" x14ac:dyDescent="0.25">
      <c r="B35" s="207" t="s">
        <v>45</v>
      </c>
      <c r="C35" s="192" t="s">
        <v>46</v>
      </c>
      <c r="D35" s="193">
        <f t="shared" si="1"/>
        <v>206</v>
      </c>
      <c r="E35" s="196">
        <v>201</v>
      </c>
      <c r="F35" s="195">
        <f t="shared" si="2"/>
        <v>1.8227985852906501</v>
      </c>
      <c r="G35" s="196">
        <v>5</v>
      </c>
      <c r="H35" s="195">
        <f t="shared" si="3"/>
        <v>4.5343248390314679E-2</v>
      </c>
      <c r="I35" s="196">
        <v>131</v>
      </c>
      <c r="J35" s="196">
        <v>22</v>
      </c>
      <c r="K35" s="203"/>
      <c r="L35" s="197"/>
      <c r="O35" s="197"/>
    </row>
    <row r="36" spans="2:15" ht="14.25" customHeight="1" x14ac:dyDescent="0.25">
      <c r="B36" s="208"/>
      <c r="C36" s="192" t="s">
        <v>47</v>
      </c>
      <c r="D36" s="193">
        <f t="shared" si="1"/>
        <v>41</v>
      </c>
      <c r="E36" s="194">
        <v>37</v>
      </c>
      <c r="F36" s="195">
        <f t="shared" si="2"/>
        <v>0.33554003808832866</v>
      </c>
      <c r="G36" s="196">
        <v>4</v>
      </c>
      <c r="H36" s="195">
        <f t="shared" si="3"/>
        <v>3.6274598712251742E-2</v>
      </c>
      <c r="I36" s="196">
        <v>11</v>
      </c>
      <c r="J36" s="196">
        <v>37</v>
      </c>
      <c r="K36" s="203"/>
      <c r="L36" s="197"/>
      <c r="O36" s="197"/>
    </row>
    <row r="37" spans="2:15" ht="14.25" customHeight="1" x14ac:dyDescent="0.25">
      <c r="B37" s="208"/>
      <c r="C37" s="192" t="s">
        <v>48</v>
      </c>
      <c r="D37" s="193">
        <f t="shared" si="1"/>
        <v>141</v>
      </c>
      <c r="E37" s="196">
        <v>132</v>
      </c>
      <c r="F37" s="195">
        <f t="shared" si="2"/>
        <v>1.1970617575043077</v>
      </c>
      <c r="G37" s="196">
        <v>9</v>
      </c>
      <c r="H37" s="195">
        <f t="shared" si="3"/>
        <v>8.1617847102566435E-2</v>
      </c>
      <c r="I37" s="196">
        <v>63</v>
      </c>
      <c r="J37" s="196">
        <v>5</v>
      </c>
      <c r="K37" s="203"/>
      <c r="L37" s="197"/>
      <c r="O37" s="197"/>
    </row>
    <row r="38" spans="2:15" ht="15.75" thickBot="1" x14ac:dyDescent="0.3">
      <c r="B38" s="209"/>
      <c r="C38" s="198" t="s">
        <v>49</v>
      </c>
      <c r="D38" s="199">
        <f t="shared" si="1"/>
        <v>516</v>
      </c>
      <c r="E38" s="200">
        <v>466</v>
      </c>
      <c r="F38" s="201">
        <f t="shared" si="2"/>
        <v>4.2259907499773286</v>
      </c>
      <c r="G38" s="202">
        <v>50</v>
      </c>
      <c r="H38" s="201">
        <f t="shared" si="3"/>
        <v>0.45343248390314683</v>
      </c>
      <c r="I38" s="200">
        <v>235</v>
      </c>
      <c r="J38" s="202">
        <v>31</v>
      </c>
      <c r="K38" s="203"/>
      <c r="L38" s="197"/>
      <c r="O38" s="197"/>
    </row>
    <row r="39" spans="2:15" x14ac:dyDescent="0.25">
      <c r="B39" s="207" t="s">
        <v>50</v>
      </c>
      <c r="C39" s="192" t="s">
        <v>51</v>
      </c>
      <c r="D39" s="193">
        <f t="shared" si="1"/>
        <v>56</v>
      </c>
      <c r="E39" s="196">
        <v>56</v>
      </c>
      <c r="F39" s="195">
        <f t="shared" si="2"/>
        <v>0.50784438197152448</v>
      </c>
      <c r="G39" s="196">
        <v>0</v>
      </c>
      <c r="H39" s="195">
        <f t="shared" si="3"/>
        <v>0</v>
      </c>
      <c r="I39" s="196">
        <v>29</v>
      </c>
      <c r="J39" s="196">
        <v>0</v>
      </c>
      <c r="K39" s="203"/>
      <c r="L39" s="197"/>
      <c r="O39" s="197"/>
    </row>
    <row r="40" spans="2:15" x14ac:dyDescent="0.25">
      <c r="B40" s="208"/>
      <c r="C40" s="192" t="s">
        <v>52</v>
      </c>
      <c r="D40" s="193">
        <f t="shared" si="1"/>
        <v>162</v>
      </c>
      <c r="E40" s="194">
        <v>160</v>
      </c>
      <c r="F40" s="195">
        <f t="shared" si="2"/>
        <v>1.4509839484900697</v>
      </c>
      <c r="G40" s="196">
        <v>2</v>
      </c>
      <c r="H40" s="195">
        <f t="shared" si="3"/>
        <v>1.8137299356125871E-2</v>
      </c>
      <c r="I40" s="196">
        <v>46</v>
      </c>
      <c r="J40" s="196">
        <v>0</v>
      </c>
      <c r="K40" s="203"/>
      <c r="L40" s="197"/>
      <c r="O40" s="197"/>
    </row>
    <row r="41" spans="2:15" ht="15.75" thickBot="1" x14ac:dyDescent="0.3">
      <c r="B41" s="209"/>
      <c r="C41" s="204" t="s">
        <v>53</v>
      </c>
      <c r="D41" s="199">
        <f t="shared" si="1"/>
        <v>45</v>
      </c>
      <c r="E41" s="202">
        <v>45</v>
      </c>
      <c r="F41" s="201">
        <f t="shared" si="2"/>
        <v>0.40808923551283216</v>
      </c>
      <c r="G41" s="202">
        <v>0</v>
      </c>
      <c r="H41" s="201">
        <f t="shared" si="3"/>
        <v>0</v>
      </c>
      <c r="I41" s="202">
        <v>31</v>
      </c>
      <c r="J41" s="202">
        <v>0</v>
      </c>
      <c r="K41" s="203"/>
      <c r="L41" s="197"/>
      <c r="O41" s="197"/>
    </row>
    <row r="42" spans="2:15" x14ac:dyDescent="0.25">
      <c r="B42" s="207" t="s">
        <v>54</v>
      </c>
      <c r="C42" s="192" t="s">
        <v>55</v>
      </c>
      <c r="D42" s="193">
        <f t="shared" si="1"/>
        <v>81</v>
      </c>
      <c r="E42" s="196">
        <v>80</v>
      </c>
      <c r="F42" s="195">
        <f t="shared" si="2"/>
        <v>0.72549197424503487</v>
      </c>
      <c r="G42" s="196">
        <v>1</v>
      </c>
      <c r="H42" s="195">
        <f t="shared" si="3"/>
        <v>9.0686496780629355E-3</v>
      </c>
      <c r="I42" s="196">
        <v>0</v>
      </c>
      <c r="J42" s="196">
        <v>5</v>
      </c>
      <c r="K42" s="203"/>
      <c r="L42" s="197"/>
      <c r="O42" s="197"/>
    </row>
    <row r="43" spans="2:15" x14ac:dyDescent="0.25">
      <c r="B43" s="208"/>
      <c r="C43" s="192" t="s">
        <v>56</v>
      </c>
      <c r="D43" s="193">
        <f t="shared" si="1"/>
        <v>6</v>
      </c>
      <c r="E43" s="193">
        <v>3</v>
      </c>
      <c r="F43" s="195">
        <f t="shared" si="2"/>
        <v>2.7205949034188808E-2</v>
      </c>
      <c r="G43" s="196">
        <v>3</v>
      </c>
      <c r="H43" s="195">
        <f t="shared" si="3"/>
        <v>2.7205949034188808E-2</v>
      </c>
      <c r="I43" s="194">
        <v>0</v>
      </c>
      <c r="J43" s="196">
        <v>0</v>
      </c>
      <c r="K43" s="203"/>
      <c r="L43" s="197"/>
      <c r="O43" s="197"/>
    </row>
    <row r="44" spans="2:15" x14ac:dyDescent="0.25">
      <c r="B44" s="208"/>
      <c r="C44" s="192" t="s">
        <v>57</v>
      </c>
      <c r="D44" s="193">
        <f t="shared" si="1"/>
        <v>73</v>
      </c>
      <c r="E44" s="196">
        <v>73</v>
      </c>
      <c r="F44" s="195">
        <f t="shared" si="2"/>
        <v>0.66201142649859435</v>
      </c>
      <c r="G44" s="196">
        <v>0</v>
      </c>
      <c r="H44" s="195">
        <f t="shared" si="3"/>
        <v>0</v>
      </c>
      <c r="I44" s="196">
        <v>56</v>
      </c>
      <c r="J44" s="196">
        <v>0</v>
      </c>
      <c r="K44" s="203"/>
      <c r="L44" s="197"/>
      <c r="O44" s="197"/>
    </row>
    <row r="45" spans="2:15" ht="15.75" thickBot="1" x14ac:dyDescent="0.3">
      <c r="B45" s="209"/>
      <c r="C45" s="198" t="s">
        <v>58</v>
      </c>
      <c r="D45" s="199">
        <f t="shared" si="1"/>
        <v>78</v>
      </c>
      <c r="E45" s="202">
        <v>76</v>
      </c>
      <c r="F45" s="201">
        <f t="shared" si="2"/>
        <v>0.68921737553278317</v>
      </c>
      <c r="G45" s="202">
        <v>2</v>
      </c>
      <c r="H45" s="201">
        <f t="shared" si="3"/>
        <v>1.8137299356125871E-2</v>
      </c>
      <c r="I45" s="202">
        <v>19</v>
      </c>
      <c r="J45" s="202">
        <v>11</v>
      </c>
      <c r="K45" s="203"/>
      <c r="L45" s="197"/>
      <c r="O45" s="197"/>
    </row>
    <row r="46" spans="2:15" x14ac:dyDescent="0.25">
      <c r="B46" s="210" t="s">
        <v>217</v>
      </c>
      <c r="C46" s="210"/>
      <c r="D46" s="210"/>
      <c r="E46" s="210"/>
      <c r="F46" s="210"/>
      <c r="G46" s="210"/>
      <c r="H46" s="210"/>
      <c r="I46" s="210"/>
      <c r="J46" s="210"/>
    </row>
    <row r="47" spans="2:15" ht="15.75" x14ac:dyDescent="0.25">
      <c r="B47" s="205"/>
    </row>
  </sheetData>
  <mergeCells count="21">
    <mergeCell ref="B1:J1"/>
    <mergeCell ref="B2:B4"/>
    <mergeCell ref="C2:C4"/>
    <mergeCell ref="D2:H2"/>
    <mergeCell ref="I2:I4"/>
    <mergeCell ref="J2:J4"/>
    <mergeCell ref="D3:D4"/>
    <mergeCell ref="E3:F3"/>
    <mergeCell ref="G3:H3"/>
    <mergeCell ref="B46:J46"/>
    <mergeCell ref="B5:C5"/>
    <mergeCell ref="B6:B8"/>
    <mergeCell ref="B9:B14"/>
    <mergeCell ref="B15:B17"/>
    <mergeCell ref="B18:B21"/>
    <mergeCell ref="B22:B26"/>
    <mergeCell ref="B27:B31"/>
    <mergeCell ref="B32:B34"/>
    <mergeCell ref="B35:B38"/>
    <mergeCell ref="B39:B41"/>
    <mergeCell ref="B42:B4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3:K38"/>
  <sheetViews>
    <sheetView topLeftCell="A10" workbookViewId="0">
      <selection activeCell="O21" sqref="O21"/>
    </sheetView>
  </sheetViews>
  <sheetFormatPr baseColWidth="10" defaultRowHeight="15" x14ac:dyDescent="0.25"/>
  <cols>
    <col min="3" max="3" width="22.85546875" customWidth="1"/>
    <col min="4" max="4" width="17.42578125" customWidth="1"/>
    <col min="5" max="5" width="14.140625" customWidth="1"/>
    <col min="6" max="6" width="12" customWidth="1"/>
    <col min="7" max="7" width="12.42578125" customWidth="1"/>
    <col min="8" max="9" width="13.140625" customWidth="1"/>
    <col min="10" max="10" width="10.7109375" customWidth="1"/>
    <col min="11" max="11" width="16.140625" customWidth="1"/>
  </cols>
  <sheetData>
    <row r="3" spans="3:11" ht="18.75" x14ac:dyDescent="0.3">
      <c r="C3" s="267"/>
      <c r="D3" s="267"/>
      <c r="E3" s="267"/>
      <c r="F3" s="267"/>
      <c r="G3" s="267"/>
      <c r="H3" s="267"/>
      <c r="I3" s="267"/>
      <c r="J3" s="267"/>
      <c r="K3" s="267"/>
    </row>
    <row r="4" spans="3:11" ht="31.5" customHeight="1" thickBot="1" x14ac:dyDescent="0.3">
      <c r="C4" s="269" t="s">
        <v>177</v>
      </c>
      <c r="D4" s="269"/>
      <c r="E4" s="269"/>
      <c r="F4" s="269"/>
      <c r="G4" s="269"/>
      <c r="H4" s="269"/>
      <c r="I4" s="269"/>
      <c r="J4" s="269"/>
      <c r="K4" s="269"/>
    </row>
    <row r="5" spans="3:11" ht="15" customHeight="1" x14ac:dyDescent="0.25">
      <c r="C5" s="271" t="s">
        <v>162</v>
      </c>
      <c r="D5" s="265" t="s">
        <v>163</v>
      </c>
      <c r="E5" s="265"/>
      <c r="F5" s="265" t="s">
        <v>164</v>
      </c>
      <c r="G5" s="265"/>
      <c r="H5" s="265" t="s">
        <v>1</v>
      </c>
      <c r="I5" s="265"/>
      <c r="J5" s="265"/>
      <c r="K5" s="265"/>
    </row>
    <row r="6" spans="3:11" x14ac:dyDescent="0.25">
      <c r="C6" s="271"/>
      <c r="D6" s="265"/>
      <c r="E6" s="265"/>
      <c r="F6" s="266"/>
      <c r="G6" s="266"/>
      <c r="H6" s="266"/>
      <c r="I6" s="266"/>
      <c r="J6" s="266"/>
      <c r="K6" s="266"/>
    </row>
    <row r="7" spans="3:11" x14ac:dyDescent="0.25">
      <c r="C7" s="271"/>
      <c r="D7" s="266"/>
      <c r="E7" s="266"/>
      <c r="F7" s="276" t="s">
        <v>165</v>
      </c>
      <c r="G7" s="276"/>
      <c r="H7" s="277" t="s">
        <v>166</v>
      </c>
      <c r="I7" s="277"/>
      <c r="J7" s="277" t="s">
        <v>167</v>
      </c>
      <c r="K7" s="277"/>
    </row>
    <row r="8" spans="3:11" x14ac:dyDescent="0.25">
      <c r="C8" s="278"/>
      <c r="D8" s="94" t="s">
        <v>5</v>
      </c>
      <c r="E8" s="94" t="s">
        <v>6</v>
      </c>
      <c r="F8" s="94" t="s">
        <v>5</v>
      </c>
      <c r="G8" s="94" t="s">
        <v>6</v>
      </c>
      <c r="H8" s="95" t="s">
        <v>5</v>
      </c>
      <c r="I8" s="95" t="s">
        <v>6</v>
      </c>
      <c r="J8" s="95" t="s">
        <v>5</v>
      </c>
      <c r="K8" s="95" t="s">
        <v>6</v>
      </c>
    </row>
    <row r="9" spans="3:11" ht="12.75" customHeight="1" x14ac:dyDescent="0.25">
      <c r="C9" s="96" t="s">
        <v>8</v>
      </c>
      <c r="D9" s="97">
        <f>SUM(D10:D14)</f>
        <v>16</v>
      </c>
      <c r="E9" s="98">
        <f t="shared" ref="E9:K9" si="0">SUM(E10:E14)</f>
        <v>100</v>
      </c>
      <c r="F9" s="99">
        <f t="shared" si="0"/>
        <v>16133</v>
      </c>
      <c r="G9" s="99">
        <f t="shared" si="0"/>
        <v>99.999999999999986</v>
      </c>
      <c r="H9" s="99">
        <f t="shared" si="0"/>
        <v>9830</v>
      </c>
      <c r="I9" s="100">
        <f t="shared" si="0"/>
        <v>60.931010971301056</v>
      </c>
      <c r="J9" s="99">
        <f>SUM(J10:J14)</f>
        <v>6303</v>
      </c>
      <c r="K9" s="100">
        <f t="shared" si="0"/>
        <v>39.068989028698944</v>
      </c>
    </row>
    <row r="10" spans="3:11" ht="23.25" customHeight="1" x14ac:dyDescent="0.25">
      <c r="C10" s="101" t="s">
        <v>168</v>
      </c>
      <c r="D10" s="102">
        <v>10</v>
      </c>
      <c r="E10" s="103">
        <f>(D10/$D$9)*100</f>
        <v>62.5</v>
      </c>
      <c r="F10" s="104">
        <f>SUM(J10+H10)</f>
        <v>10358</v>
      </c>
      <c r="G10" s="105">
        <f>(F10/$F$9)*100</f>
        <v>64.203805863757509</v>
      </c>
      <c r="H10" s="106">
        <v>4878</v>
      </c>
      <c r="I10" s="105">
        <f>(H10/$F$9)*100</f>
        <v>30.236161904171571</v>
      </c>
      <c r="J10" s="106">
        <v>5480</v>
      </c>
      <c r="K10" s="105">
        <f>(J10/$F$9)*100</f>
        <v>33.967643959585942</v>
      </c>
    </row>
    <row r="11" spans="3:11" ht="21.75" customHeight="1" x14ac:dyDescent="0.25">
      <c r="C11" s="101" t="s">
        <v>169</v>
      </c>
      <c r="D11" s="102">
        <v>1</v>
      </c>
      <c r="E11" s="103">
        <f>(D11/$D$9)*100</f>
        <v>6.25</v>
      </c>
      <c r="F11" s="104">
        <f>SUM(J11+H11)</f>
        <v>2090</v>
      </c>
      <c r="G11" s="105">
        <f>(F11/$F$9)*100</f>
        <v>12.954813115973471</v>
      </c>
      <c r="H11" s="106">
        <v>1635</v>
      </c>
      <c r="I11" s="105">
        <f>(H11/$F$9)*100</f>
        <v>10.13450691129982</v>
      </c>
      <c r="J11" s="106">
        <v>455</v>
      </c>
      <c r="K11" s="105">
        <f>(J11/$F$9)*100</f>
        <v>2.8203062046736505</v>
      </c>
    </row>
    <row r="12" spans="3:11" ht="21" customHeight="1" x14ac:dyDescent="0.25">
      <c r="C12" s="101" t="s">
        <v>170</v>
      </c>
      <c r="D12" s="52">
        <v>0</v>
      </c>
      <c r="E12" s="103">
        <f>(D12/$D$9)*100</f>
        <v>0</v>
      </c>
      <c r="F12" s="107">
        <f>SUM(J12+H12)</f>
        <v>0</v>
      </c>
      <c r="G12" s="105">
        <f>(F12/$F$9)*100</f>
        <v>0</v>
      </c>
      <c r="H12" s="52">
        <v>0</v>
      </c>
      <c r="I12" s="105">
        <f>(H12/$F$9)*100</f>
        <v>0</v>
      </c>
      <c r="J12" s="52">
        <v>0</v>
      </c>
      <c r="K12" s="105">
        <f>(J12/$F$9)*100</f>
        <v>0</v>
      </c>
    </row>
    <row r="13" spans="3:11" ht="21.75" customHeight="1" x14ac:dyDescent="0.25">
      <c r="C13" s="101" t="s">
        <v>171</v>
      </c>
      <c r="D13" s="108">
        <v>4</v>
      </c>
      <c r="E13" s="103">
        <f>(D13/$D$9)*100</f>
        <v>25</v>
      </c>
      <c r="F13" s="104">
        <f>SUM(J13+H13)</f>
        <v>3621</v>
      </c>
      <c r="G13" s="105">
        <f>(F13/$F$9)*100</f>
        <v>22.444678609062173</v>
      </c>
      <c r="H13" s="107">
        <v>3260</v>
      </c>
      <c r="I13" s="105">
        <f>(H13/$F$9)*100</f>
        <v>20.20702907084857</v>
      </c>
      <c r="J13" s="106">
        <v>361</v>
      </c>
      <c r="K13" s="105">
        <f>(J13/$F$9)*100</f>
        <v>2.2376495382135997</v>
      </c>
    </row>
    <row r="14" spans="3:11" ht="23.25" customHeight="1" x14ac:dyDescent="0.25">
      <c r="C14" s="109" t="s">
        <v>172</v>
      </c>
      <c r="D14" s="110">
        <v>1</v>
      </c>
      <c r="E14" s="103">
        <f>(D14/$D$9)*100</f>
        <v>6.25</v>
      </c>
      <c r="F14" s="111">
        <f>SUM(J14+H14)</f>
        <v>64</v>
      </c>
      <c r="G14" s="105">
        <f>(F14/$F$9)*100</f>
        <v>0.39670241120684313</v>
      </c>
      <c r="H14" s="107">
        <v>57</v>
      </c>
      <c r="I14" s="105">
        <f>(H14/$F$9)*100</f>
        <v>0.35331308498109465</v>
      </c>
      <c r="J14" s="112">
        <v>7</v>
      </c>
      <c r="K14" s="105">
        <f>(J14/$F$9)*100</f>
        <v>4.338932622574846E-2</v>
      </c>
    </row>
    <row r="15" spans="3:11" ht="15.75" customHeight="1" x14ac:dyDescent="0.25">
      <c r="C15" s="275" t="s">
        <v>173</v>
      </c>
      <c r="D15" s="275"/>
      <c r="E15" s="275"/>
      <c r="F15" s="275"/>
      <c r="G15" s="275"/>
      <c r="H15" s="275"/>
      <c r="I15" s="275"/>
      <c r="J15" s="275"/>
      <c r="K15" s="275"/>
    </row>
    <row r="17" spans="3:11" x14ac:dyDescent="0.25">
      <c r="C17" s="114" t="s">
        <v>174</v>
      </c>
    </row>
    <row r="18" spans="3:11" x14ac:dyDescent="0.25">
      <c r="C18" s="114" t="s">
        <v>175</v>
      </c>
    </row>
    <row r="20" spans="3:11" ht="33.75" customHeight="1" thickBot="1" x14ac:dyDescent="0.3">
      <c r="C20" s="269" t="s">
        <v>178</v>
      </c>
      <c r="D20" s="269"/>
      <c r="E20" s="269"/>
      <c r="F20" s="269"/>
      <c r="G20" s="269"/>
      <c r="H20" s="269"/>
      <c r="I20" s="269"/>
      <c r="J20" s="269"/>
      <c r="K20" s="269"/>
    </row>
    <row r="21" spans="3:11" ht="15" customHeight="1" x14ac:dyDescent="0.25">
      <c r="C21" s="271" t="s">
        <v>162</v>
      </c>
      <c r="D21" s="272" t="s">
        <v>163</v>
      </c>
      <c r="E21" s="272"/>
      <c r="F21" s="272" t="s">
        <v>164</v>
      </c>
      <c r="G21" s="272"/>
      <c r="H21" s="274" t="s">
        <v>1</v>
      </c>
      <c r="I21" s="274"/>
      <c r="J21" s="274"/>
      <c r="K21" s="274"/>
    </row>
    <row r="22" spans="3:11" x14ac:dyDescent="0.25">
      <c r="C22" s="271"/>
      <c r="D22" s="273"/>
      <c r="E22" s="273"/>
      <c r="F22" s="273"/>
      <c r="G22" s="273"/>
      <c r="H22" s="270" t="s">
        <v>166</v>
      </c>
      <c r="I22" s="270"/>
      <c r="J22" s="270" t="s">
        <v>167</v>
      </c>
      <c r="K22" s="270"/>
    </row>
    <row r="23" spans="3:11" x14ac:dyDescent="0.25">
      <c r="C23" s="271"/>
      <c r="D23" s="206" t="s">
        <v>5</v>
      </c>
      <c r="E23" s="115" t="s">
        <v>6</v>
      </c>
      <c r="F23" s="115" t="s">
        <v>5</v>
      </c>
      <c r="G23" s="115" t="s">
        <v>6</v>
      </c>
      <c r="H23" s="116" t="s">
        <v>5</v>
      </c>
      <c r="I23" s="116" t="s">
        <v>6</v>
      </c>
      <c r="J23" s="116" t="s">
        <v>5</v>
      </c>
      <c r="K23" s="115" t="s">
        <v>6</v>
      </c>
    </row>
    <row r="24" spans="3:11" ht="22.5" customHeight="1" x14ac:dyDescent="0.25">
      <c r="C24" s="117" t="s">
        <v>8</v>
      </c>
      <c r="D24" s="118">
        <f>SUM(D25:D29)</f>
        <v>2</v>
      </c>
      <c r="E24" s="118">
        <f t="shared" ref="E24:K24" si="1">SUM(E25:E29)</f>
        <v>100</v>
      </c>
      <c r="F24" s="119">
        <f>SUM(F25:F29)</f>
        <v>274</v>
      </c>
      <c r="G24" s="120">
        <f t="shared" si="1"/>
        <v>100</v>
      </c>
      <c r="H24" s="118">
        <f t="shared" si="1"/>
        <v>246</v>
      </c>
      <c r="I24" s="121">
        <f t="shared" si="1"/>
        <v>44.89051094890511</v>
      </c>
      <c r="J24" s="118">
        <f t="shared" si="1"/>
        <v>28</v>
      </c>
      <c r="K24" s="121">
        <f t="shared" si="1"/>
        <v>10.218978102189782</v>
      </c>
    </row>
    <row r="25" spans="3:11" ht="30.75" customHeight="1" x14ac:dyDescent="0.25">
      <c r="C25" s="122" t="s">
        <v>168</v>
      </c>
      <c r="D25" s="108">
        <v>1</v>
      </c>
      <c r="E25" s="123">
        <f>(D25/$D$24)*100</f>
        <v>50</v>
      </c>
      <c r="F25" s="107">
        <f>SUM(J25+H25)</f>
        <v>137</v>
      </c>
      <c r="G25" s="124">
        <f>(F25/$F$24)*100</f>
        <v>50</v>
      </c>
      <c r="H25" s="124">
        <v>123</v>
      </c>
      <c r="I25" s="124">
        <f>(H25/$F$24)*100</f>
        <v>44.89051094890511</v>
      </c>
      <c r="J25" s="107">
        <v>14</v>
      </c>
      <c r="K25" s="125">
        <f>(J25/$F$24)*100</f>
        <v>5.1094890510948909</v>
      </c>
    </row>
    <row r="26" spans="3:11" ht="27" customHeight="1" x14ac:dyDescent="0.25">
      <c r="C26" s="122" t="s">
        <v>169</v>
      </c>
      <c r="D26" s="108">
        <v>0</v>
      </c>
      <c r="E26" s="123">
        <f>(D26/$D$24)*100</f>
        <v>0</v>
      </c>
      <c r="F26" s="107">
        <v>0</v>
      </c>
      <c r="G26" s="124">
        <f>(F26/$F$24)*100</f>
        <v>0</v>
      </c>
      <c r="H26" s="107">
        <v>0</v>
      </c>
      <c r="I26" s="124">
        <f>(H26/$F$24)*100</f>
        <v>0</v>
      </c>
      <c r="J26" s="126">
        <v>0</v>
      </c>
      <c r="K26" s="125">
        <f>(J26/$F$24)*100</f>
        <v>0</v>
      </c>
    </row>
    <row r="27" spans="3:11" ht="23.25" customHeight="1" x14ac:dyDescent="0.25">
      <c r="C27" s="122" t="s">
        <v>171</v>
      </c>
      <c r="D27" s="108">
        <v>1</v>
      </c>
      <c r="E27" s="123">
        <f>(D27/$D$24)*100</f>
        <v>50</v>
      </c>
      <c r="F27" s="107">
        <f>SUM(J27+H27)</f>
        <v>137</v>
      </c>
      <c r="G27" s="124">
        <f>(F27/$F$24)*100</f>
        <v>50</v>
      </c>
      <c r="H27" s="107">
        <v>123</v>
      </c>
      <c r="I27" s="124">
        <v>0</v>
      </c>
      <c r="J27" s="107">
        <v>14</v>
      </c>
      <c r="K27" s="125">
        <f>(J27/$F$24)*100</f>
        <v>5.1094890510948909</v>
      </c>
    </row>
    <row r="28" spans="3:11" ht="25.5" customHeight="1" x14ac:dyDescent="0.25">
      <c r="C28" s="127" t="s">
        <v>172</v>
      </c>
      <c r="D28" s="110">
        <v>0</v>
      </c>
      <c r="E28" s="123">
        <f>(D28/$D$24)*100</f>
        <v>0</v>
      </c>
      <c r="F28" s="107">
        <f>SUM(J28+H28)</f>
        <v>0</v>
      </c>
      <c r="G28" s="124">
        <f>(F28/$F$24)*100</f>
        <v>0</v>
      </c>
      <c r="H28" s="128">
        <v>0</v>
      </c>
      <c r="I28" s="124">
        <f>(H28/$F$24)*100</f>
        <v>0</v>
      </c>
      <c r="J28" s="128">
        <v>0</v>
      </c>
      <c r="K28" s="125">
        <f>(J28/$F$24)*100</f>
        <v>0</v>
      </c>
    </row>
    <row r="29" spans="3:11" ht="24.75" customHeight="1" x14ac:dyDescent="0.25">
      <c r="C29" s="129" t="s">
        <v>170</v>
      </c>
      <c r="D29" s="130">
        <v>0</v>
      </c>
      <c r="E29" s="131">
        <f>(D29/$D$24)*100</f>
        <v>0</v>
      </c>
      <c r="F29" s="113">
        <f>SUM(J29+H29)</f>
        <v>0</v>
      </c>
      <c r="G29" s="130">
        <v>0</v>
      </c>
      <c r="H29" s="130">
        <v>0</v>
      </c>
      <c r="I29" s="132">
        <f>(H29/$F$24)*100</f>
        <v>0</v>
      </c>
      <c r="J29" s="130">
        <v>0</v>
      </c>
      <c r="K29" s="133">
        <f>(J29/$F$24)*100</f>
        <v>0</v>
      </c>
    </row>
    <row r="30" spans="3:11" ht="17.25" customHeight="1" x14ac:dyDescent="0.25">
      <c r="C30" s="268" t="s">
        <v>176</v>
      </c>
      <c r="D30" s="268"/>
      <c r="E30" s="268"/>
      <c r="F30" s="268"/>
      <c r="G30" s="268"/>
      <c r="H30" s="268"/>
      <c r="I30" s="268"/>
      <c r="J30" s="268"/>
      <c r="K30" s="268"/>
    </row>
    <row r="31" spans="3:11" x14ac:dyDescent="0.25">
      <c r="C31" s="134"/>
      <c r="D31" s="52"/>
      <c r="E31" s="52"/>
      <c r="F31" s="52"/>
      <c r="G31" s="52"/>
    </row>
    <row r="32" spans="3:11" x14ac:dyDescent="0.25">
      <c r="C32" s="134"/>
      <c r="D32" s="52"/>
      <c r="E32" s="52"/>
      <c r="F32" s="52"/>
      <c r="G32" s="52"/>
    </row>
    <row r="38" spans="8:8" x14ac:dyDescent="0.25">
      <c r="H38" s="99"/>
    </row>
  </sheetData>
  <mergeCells count="18">
    <mergeCell ref="J7:K7"/>
    <mergeCell ref="C5:C8"/>
    <mergeCell ref="D5:E7"/>
    <mergeCell ref="F5:G6"/>
    <mergeCell ref="H5:K6"/>
    <mergeCell ref="C3:K3"/>
    <mergeCell ref="C30:K30"/>
    <mergeCell ref="C4:K4"/>
    <mergeCell ref="H22:I22"/>
    <mergeCell ref="J22:K22"/>
    <mergeCell ref="C21:C23"/>
    <mergeCell ref="D21:E22"/>
    <mergeCell ref="F21:G22"/>
    <mergeCell ref="H21:K21"/>
    <mergeCell ref="C15:K15"/>
    <mergeCell ref="C20:K20"/>
    <mergeCell ref="F7:G7"/>
    <mergeCell ref="H7: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C2:AA28"/>
  <sheetViews>
    <sheetView workbookViewId="0">
      <selection activeCell="C1" sqref="C1:I1"/>
    </sheetView>
  </sheetViews>
  <sheetFormatPr baseColWidth="10" defaultRowHeight="16.5" customHeight="1" x14ac:dyDescent="0.25"/>
  <cols>
    <col min="3" max="3" width="58.140625" customWidth="1"/>
    <col min="4" max="4" width="15.42578125" customWidth="1"/>
    <col min="5" max="5" width="9.7109375" customWidth="1"/>
    <col min="6" max="6" width="10.5703125" customWidth="1"/>
    <col min="7" max="7" width="10.140625" customWidth="1"/>
    <col min="8" max="8" width="16.140625" customWidth="1"/>
    <col min="9" max="9" width="14" customWidth="1"/>
  </cols>
  <sheetData>
    <row r="2" spans="3:27" ht="38.25" customHeight="1" thickBot="1" x14ac:dyDescent="0.3">
      <c r="C2" s="269" t="s">
        <v>177</v>
      </c>
      <c r="D2" s="269"/>
      <c r="E2" s="269"/>
      <c r="F2" s="269"/>
      <c r="G2" s="269"/>
      <c r="H2" s="269"/>
      <c r="I2" s="269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</row>
    <row r="3" spans="3:27" ht="16.5" customHeight="1" x14ac:dyDescent="0.25">
      <c r="C3" s="280" t="s">
        <v>64</v>
      </c>
      <c r="D3" s="135" t="s">
        <v>179</v>
      </c>
      <c r="E3" s="136" t="s">
        <v>168</v>
      </c>
      <c r="F3" s="135" t="s">
        <v>180</v>
      </c>
      <c r="G3" s="135" t="s">
        <v>171</v>
      </c>
      <c r="H3" s="135" t="s">
        <v>181</v>
      </c>
      <c r="I3" s="136" t="s">
        <v>172</v>
      </c>
    </row>
    <row r="4" spans="3:27" ht="16.5" customHeight="1" x14ac:dyDescent="0.25">
      <c r="C4" s="281"/>
      <c r="D4" s="137" t="s">
        <v>5</v>
      </c>
      <c r="E4" s="138" t="s">
        <v>5</v>
      </c>
      <c r="F4" s="138" t="s">
        <v>5</v>
      </c>
      <c r="G4" s="138" t="s">
        <v>5</v>
      </c>
      <c r="H4" s="138" t="s">
        <v>5</v>
      </c>
      <c r="I4" s="138" t="s">
        <v>5</v>
      </c>
    </row>
    <row r="5" spans="3:27" ht="16.5" customHeight="1" x14ac:dyDescent="0.25">
      <c r="C5" s="59" t="s">
        <v>8</v>
      </c>
      <c r="D5" s="139">
        <f t="shared" ref="D5:I5" si="0">SUM(D6:D27)</f>
        <v>16</v>
      </c>
      <c r="E5" s="63">
        <f t="shared" si="0"/>
        <v>10</v>
      </c>
      <c r="F5" s="139">
        <f t="shared" si="0"/>
        <v>1</v>
      </c>
      <c r="G5" s="139">
        <f t="shared" si="0"/>
        <v>4</v>
      </c>
      <c r="H5" s="139">
        <f t="shared" si="0"/>
        <v>0</v>
      </c>
      <c r="I5" s="139">
        <f t="shared" si="0"/>
        <v>1</v>
      </c>
    </row>
    <row r="6" spans="3:27" ht="25.5" customHeight="1" x14ac:dyDescent="0.25">
      <c r="C6" s="140" t="s">
        <v>65</v>
      </c>
      <c r="D6" s="141">
        <f>SUM(I6+H6+G6+F6+E6)</f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</row>
    <row r="7" spans="3:27" ht="26.25" customHeight="1" x14ac:dyDescent="0.25">
      <c r="C7" s="142" t="s">
        <v>66</v>
      </c>
      <c r="D7" s="141">
        <f t="shared" ref="D7:D27" si="1">SUM(I7+H7+G7+F7+E7)</f>
        <v>6</v>
      </c>
      <c r="E7" s="24">
        <v>3</v>
      </c>
      <c r="F7" s="24">
        <v>0</v>
      </c>
      <c r="G7" s="24">
        <v>3</v>
      </c>
      <c r="H7" s="24">
        <v>0</v>
      </c>
      <c r="I7" s="24">
        <v>0</v>
      </c>
    </row>
    <row r="8" spans="3:27" ht="27" customHeight="1" x14ac:dyDescent="0.25">
      <c r="C8" s="142" t="s">
        <v>67</v>
      </c>
      <c r="D8" s="141">
        <f t="shared" si="1"/>
        <v>1</v>
      </c>
      <c r="E8" s="24">
        <v>0</v>
      </c>
      <c r="F8" s="24">
        <v>0</v>
      </c>
      <c r="G8" s="24">
        <v>0</v>
      </c>
      <c r="H8" s="24">
        <v>0</v>
      </c>
      <c r="I8" s="24">
        <v>1</v>
      </c>
    </row>
    <row r="9" spans="3:27" ht="24.75" customHeight="1" x14ac:dyDescent="0.25">
      <c r="C9" s="140" t="s">
        <v>68</v>
      </c>
      <c r="D9" s="141">
        <f t="shared" si="1"/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</row>
    <row r="10" spans="3:27" ht="33.75" customHeight="1" x14ac:dyDescent="0.25">
      <c r="C10" s="140" t="s">
        <v>69</v>
      </c>
      <c r="D10" s="141">
        <f t="shared" si="1"/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</row>
    <row r="11" spans="3:27" ht="24.75" customHeight="1" x14ac:dyDescent="0.25">
      <c r="C11" s="142" t="s">
        <v>70</v>
      </c>
      <c r="D11" s="141">
        <f t="shared" si="1"/>
        <v>2</v>
      </c>
      <c r="E11" s="24">
        <v>2</v>
      </c>
      <c r="F11" s="24">
        <v>0</v>
      </c>
      <c r="G11" s="24">
        <v>0</v>
      </c>
      <c r="H11" s="24">
        <v>0</v>
      </c>
      <c r="I11" s="24">
        <v>0</v>
      </c>
    </row>
    <row r="12" spans="3:27" ht="33.75" customHeight="1" x14ac:dyDescent="0.25">
      <c r="C12" s="140" t="s">
        <v>71</v>
      </c>
      <c r="D12" s="141">
        <f t="shared" si="1"/>
        <v>1</v>
      </c>
      <c r="E12" s="24">
        <v>0</v>
      </c>
      <c r="F12" s="24">
        <v>1</v>
      </c>
      <c r="G12" s="24">
        <v>0</v>
      </c>
      <c r="H12" s="24">
        <v>0</v>
      </c>
      <c r="I12" s="24">
        <v>0</v>
      </c>
    </row>
    <row r="13" spans="3:27" ht="21" customHeight="1" x14ac:dyDescent="0.25">
      <c r="C13" s="142" t="s">
        <v>72</v>
      </c>
      <c r="D13" s="141">
        <f t="shared" si="1"/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</row>
    <row r="14" spans="3:27" ht="22.5" customHeight="1" x14ac:dyDescent="0.25">
      <c r="C14" s="140" t="s">
        <v>73</v>
      </c>
      <c r="D14" s="141">
        <f t="shared" si="1"/>
        <v>4</v>
      </c>
      <c r="E14" s="24">
        <v>3</v>
      </c>
      <c r="F14" s="24">
        <v>0</v>
      </c>
      <c r="G14" s="24">
        <v>1</v>
      </c>
      <c r="H14" s="24">
        <v>0</v>
      </c>
      <c r="I14" s="24">
        <v>0</v>
      </c>
    </row>
    <row r="15" spans="3:27" ht="20.25" customHeight="1" x14ac:dyDescent="0.25">
      <c r="C15" s="142" t="s">
        <v>74</v>
      </c>
      <c r="D15" s="141">
        <f t="shared" si="1"/>
        <v>1</v>
      </c>
      <c r="E15" s="24">
        <v>1</v>
      </c>
      <c r="F15" s="24">
        <v>0</v>
      </c>
      <c r="G15" s="24">
        <v>0</v>
      </c>
      <c r="H15" s="24">
        <v>0</v>
      </c>
      <c r="I15" s="24">
        <v>0</v>
      </c>
    </row>
    <row r="16" spans="3:27" ht="26.25" customHeight="1" x14ac:dyDescent="0.25">
      <c r="C16" s="140" t="s">
        <v>75</v>
      </c>
      <c r="D16" s="141">
        <f t="shared" si="1"/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</row>
    <row r="17" spans="3:9" ht="19.5" customHeight="1" x14ac:dyDescent="0.25">
      <c r="C17" s="142" t="s">
        <v>76</v>
      </c>
      <c r="D17" s="141">
        <f t="shared" si="1"/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</row>
    <row r="18" spans="3:9" ht="24.75" customHeight="1" x14ac:dyDescent="0.25">
      <c r="C18" s="142" t="s">
        <v>77</v>
      </c>
      <c r="D18" s="141">
        <f t="shared" si="1"/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</row>
    <row r="19" spans="3:9" ht="24.75" customHeight="1" x14ac:dyDescent="0.25">
      <c r="C19" s="140" t="s">
        <v>78</v>
      </c>
      <c r="D19" s="141">
        <f t="shared" si="1"/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</row>
    <row r="20" spans="3:9" ht="33.75" customHeight="1" x14ac:dyDescent="0.25">
      <c r="C20" s="140" t="s">
        <v>79</v>
      </c>
      <c r="D20" s="141">
        <f t="shared" si="1"/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</row>
    <row r="21" spans="3:9" ht="24" customHeight="1" x14ac:dyDescent="0.25">
      <c r="C21" s="142" t="s">
        <v>80</v>
      </c>
      <c r="D21" s="141">
        <f t="shared" si="1"/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</row>
    <row r="22" spans="3:9" ht="40.5" customHeight="1" x14ac:dyDescent="0.25">
      <c r="C22" s="140" t="s">
        <v>81</v>
      </c>
      <c r="D22" s="141">
        <f t="shared" si="1"/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</row>
    <row r="23" spans="3:9" ht="27.75" customHeight="1" x14ac:dyDescent="0.25">
      <c r="C23" s="140" t="s">
        <v>82</v>
      </c>
      <c r="D23" s="141">
        <f t="shared" si="1"/>
        <v>1</v>
      </c>
      <c r="E23" s="24">
        <v>1</v>
      </c>
      <c r="F23" s="24">
        <v>0</v>
      </c>
      <c r="G23" s="24">
        <v>0</v>
      </c>
      <c r="H23" s="24">
        <v>0</v>
      </c>
      <c r="I23" s="24">
        <v>0</v>
      </c>
    </row>
    <row r="24" spans="3:9" ht="30.75" customHeight="1" x14ac:dyDescent="0.25">
      <c r="C24" s="140" t="s">
        <v>83</v>
      </c>
      <c r="D24" s="141">
        <f t="shared" si="1"/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</row>
    <row r="25" spans="3:9" ht="31.5" customHeight="1" x14ac:dyDescent="0.25">
      <c r="C25" s="140" t="s">
        <v>84</v>
      </c>
      <c r="D25" s="141">
        <f t="shared" si="1"/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</row>
    <row r="26" spans="3:9" ht="24" customHeight="1" x14ac:dyDescent="0.25">
      <c r="C26" s="142" t="s">
        <v>85</v>
      </c>
      <c r="D26" s="141">
        <f t="shared" si="1"/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</row>
    <row r="27" spans="3:9" ht="27.75" customHeight="1" x14ac:dyDescent="0.25">
      <c r="C27" s="143" t="s">
        <v>86</v>
      </c>
      <c r="D27" s="145">
        <f t="shared" si="1"/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</row>
    <row r="28" spans="3:9" ht="16.5" customHeight="1" x14ac:dyDescent="0.3">
      <c r="C28" s="279" t="s">
        <v>173</v>
      </c>
      <c r="D28" s="279"/>
      <c r="E28" s="279"/>
      <c r="F28" s="279"/>
      <c r="G28" s="279"/>
      <c r="H28" s="279"/>
      <c r="I28" s="279"/>
    </row>
  </sheetData>
  <mergeCells count="3">
    <mergeCell ref="C28:I28"/>
    <mergeCell ref="C2:I2"/>
    <mergeCell ref="C3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H27"/>
  <sheetViews>
    <sheetView workbookViewId="0">
      <selection activeCell="B1" sqref="B1:H1"/>
    </sheetView>
  </sheetViews>
  <sheetFormatPr baseColWidth="10" defaultRowHeight="15" x14ac:dyDescent="0.25"/>
  <cols>
    <col min="2" max="2" width="58.140625" customWidth="1"/>
    <col min="3" max="3" width="15.42578125" customWidth="1"/>
    <col min="4" max="4" width="12.5703125" customWidth="1"/>
    <col min="5" max="5" width="13" customWidth="1"/>
    <col min="6" max="6" width="10.7109375" customWidth="1"/>
    <col min="7" max="7" width="16.140625" customWidth="1"/>
    <col min="8" max="8" width="14" customWidth="1"/>
  </cols>
  <sheetData>
    <row r="1" spans="2:8" ht="25.5" customHeight="1" x14ac:dyDescent="0.25">
      <c r="B1" s="282" t="s">
        <v>182</v>
      </c>
      <c r="C1" s="282"/>
      <c r="D1" s="282"/>
      <c r="E1" s="282"/>
      <c r="F1" s="282"/>
      <c r="G1" s="282"/>
      <c r="H1" s="282"/>
    </row>
    <row r="2" spans="2:8" ht="45" x14ac:dyDescent="0.25">
      <c r="B2" s="283" t="s">
        <v>64</v>
      </c>
      <c r="C2" s="135" t="s">
        <v>179</v>
      </c>
      <c r="D2" s="136" t="s">
        <v>168</v>
      </c>
      <c r="E2" s="135" t="s">
        <v>180</v>
      </c>
      <c r="F2" s="135" t="s">
        <v>171</v>
      </c>
      <c r="G2" s="135" t="s">
        <v>181</v>
      </c>
      <c r="H2" s="136" t="s">
        <v>172</v>
      </c>
    </row>
    <row r="3" spans="2:8" ht="20.25" customHeight="1" x14ac:dyDescent="0.25">
      <c r="B3" s="281"/>
      <c r="C3" s="137" t="s">
        <v>5</v>
      </c>
      <c r="D3" s="138" t="s">
        <v>5</v>
      </c>
      <c r="E3" s="138" t="s">
        <v>5</v>
      </c>
      <c r="F3" s="138" t="s">
        <v>5</v>
      </c>
      <c r="G3" s="138" t="s">
        <v>5</v>
      </c>
      <c r="H3" s="138" t="s">
        <v>5</v>
      </c>
    </row>
    <row r="4" spans="2:8" x14ac:dyDescent="0.25">
      <c r="B4" s="59" t="s">
        <v>8</v>
      </c>
      <c r="C4" s="139">
        <f t="shared" ref="C4:H4" si="0">SUM(C5:C26)</f>
        <v>2</v>
      </c>
      <c r="D4" s="63">
        <f t="shared" si="0"/>
        <v>1</v>
      </c>
      <c r="E4" s="139">
        <f t="shared" si="0"/>
        <v>0</v>
      </c>
      <c r="F4" s="139">
        <f t="shared" si="0"/>
        <v>1</v>
      </c>
      <c r="G4" s="139">
        <f t="shared" si="0"/>
        <v>0</v>
      </c>
      <c r="H4" s="139">
        <f t="shared" si="0"/>
        <v>0</v>
      </c>
    </row>
    <row r="5" spans="2:8" ht="20.25" customHeight="1" x14ac:dyDescent="0.25">
      <c r="B5" s="140" t="s">
        <v>65</v>
      </c>
      <c r="C5" s="141">
        <f>SUM(H5+G5+F5+E5+D5)</f>
        <v>0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</row>
    <row r="6" spans="2:8" ht="23.25" customHeight="1" x14ac:dyDescent="0.25">
      <c r="B6" s="142" t="s">
        <v>66</v>
      </c>
      <c r="C6" s="141">
        <f t="shared" ref="C6:C26" si="1">SUM(H6+G6+F6+E6+D6)</f>
        <v>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</row>
    <row r="7" spans="2:8" ht="18.75" customHeight="1" x14ac:dyDescent="0.25">
      <c r="B7" s="142" t="s">
        <v>67</v>
      </c>
      <c r="C7" s="141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</row>
    <row r="8" spans="2:8" ht="25.5" customHeight="1" x14ac:dyDescent="0.25">
      <c r="B8" s="140" t="s">
        <v>68</v>
      </c>
      <c r="C8" s="141">
        <f t="shared" si="1"/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</row>
    <row r="9" spans="2:8" ht="30.75" customHeight="1" x14ac:dyDescent="0.25">
      <c r="B9" s="140" t="s">
        <v>69</v>
      </c>
      <c r="C9" s="141">
        <f t="shared" si="1"/>
        <v>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</row>
    <row r="10" spans="2:8" ht="23.25" customHeight="1" x14ac:dyDescent="0.25">
      <c r="B10" s="142" t="s">
        <v>70</v>
      </c>
      <c r="C10" s="141">
        <f t="shared" si="1"/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</row>
    <row r="11" spans="2:8" ht="34.5" customHeight="1" x14ac:dyDescent="0.25">
      <c r="B11" s="140" t="s">
        <v>71</v>
      </c>
      <c r="C11" s="141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</row>
    <row r="12" spans="2:8" ht="30" customHeight="1" x14ac:dyDescent="0.25">
      <c r="B12" s="142" t="s">
        <v>72</v>
      </c>
      <c r="C12" s="141">
        <f t="shared" si="1"/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</row>
    <row r="13" spans="2:8" ht="20.25" customHeight="1" x14ac:dyDescent="0.25">
      <c r="B13" s="140" t="s">
        <v>73</v>
      </c>
      <c r="C13" s="141">
        <f t="shared" si="1"/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</row>
    <row r="14" spans="2:8" ht="25.5" customHeight="1" x14ac:dyDescent="0.25">
      <c r="B14" s="142" t="s">
        <v>74</v>
      </c>
      <c r="C14" s="141">
        <f t="shared" si="1"/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</row>
    <row r="15" spans="2:8" ht="23.25" customHeight="1" x14ac:dyDescent="0.25">
      <c r="B15" s="140" t="s">
        <v>75</v>
      </c>
      <c r="C15" s="141">
        <f t="shared" si="1"/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</row>
    <row r="16" spans="2:8" ht="27" customHeight="1" x14ac:dyDescent="0.25">
      <c r="B16" s="142" t="s">
        <v>76</v>
      </c>
      <c r="C16" s="141">
        <f t="shared" si="1"/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</row>
    <row r="17" spans="2:8" ht="24" customHeight="1" x14ac:dyDescent="0.25">
      <c r="B17" s="142" t="s">
        <v>77</v>
      </c>
      <c r="C17" s="141">
        <f t="shared" si="1"/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</row>
    <row r="18" spans="2:8" ht="23.25" customHeight="1" x14ac:dyDescent="0.25">
      <c r="B18" s="140" t="s">
        <v>78</v>
      </c>
      <c r="C18" s="141">
        <f t="shared" si="1"/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</row>
    <row r="19" spans="2:8" ht="30.75" customHeight="1" x14ac:dyDescent="0.25">
      <c r="B19" s="140" t="s">
        <v>79</v>
      </c>
      <c r="C19" s="141">
        <f t="shared" si="1"/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</row>
    <row r="20" spans="2:8" ht="21" customHeight="1" x14ac:dyDescent="0.25">
      <c r="B20" s="142" t="s">
        <v>80</v>
      </c>
      <c r="C20" s="141">
        <f t="shared" si="1"/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</row>
    <row r="21" spans="2:8" ht="35.25" customHeight="1" x14ac:dyDescent="0.25">
      <c r="B21" s="140" t="s">
        <v>81</v>
      </c>
      <c r="C21" s="141">
        <f t="shared" si="1"/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</row>
    <row r="22" spans="2:8" ht="23.25" customHeight="1" x14ac:dyDescent="0.25">
      <c r="B22" s="140" t="s">
        <v>82</v>
      </c>
      <c r="C22" s="141">
        <f t="shared" si="1"/>
        <v>2</v>
      </c>
      <c r="D22" s="24">
        <v>1</v>
      </c>
      <c r="E22" s="24">
        <v>0</v>
      </c>
      <c r="F22" s="24">
        <v>1</v>
      </c>
      <c r="G22" s="24">
        <v>0</v>
      </c>
      <c r="H22" s="24">
        <v>0</v>
      </c>
    </row>
    <row r="23" spans="2:8" ht="28.5" customHeight="1" x14ac:dyDescent="0.25">
      <c r="B23" s="140" t="s">
        <v>83</v>
      </c>
      <c r="C23" s="141">
        <f t="shared" si="1"/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</row>
    <row r="24" spans="2:8" ht="35.25" customHeight="1" x14ac:dyDescent="0.25">
      <c r="B24" s="140" t="s">
        <v>84</v>
      </c>
      <c r="C24" s="141">
        <f t="shared" si="1"/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</row>
    <row r="25" spans="2:8" ht="26.25" customHeight="1" x14ac:dyDescent="0.25">
      <c r="B25" s="142" t="s">
        <v>85</v>
      </c>
      <c r="C25" s="141">
        <f t="shared" si="1"/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</row>
    <row r="26" spans="2:8" ht="23.25" customHeight="1" x14ac:dyDescent="0.25">
      <c r="B26" s="143" t="s">
        <v>86</v>
      </c>
      <c r="C26" s="145">
        <f t="shared" si="1"/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</row>
    <row r="27" spans="2:8" ht="15.75" x14ac:dyDescent="0.3">
      <c r="B27" s="279" t="s">
        <v>173</v>
      </c>
      <c r="C27" s="279"/>
      <c r="D27" s="279"/>
      <c r="E27" s="279"/>
      <c r="F27" s="279"/>
      <c r="G27" s="279"/>
      <c r="H27" s="279"/>
    </row>
  </sheetData>
  <mergeCells count="3">
    <mergeCell ref="B27:H27"/>
    <mergeCell ref="B1:H1"/>
    <mergeCell ref="B2:B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D4:E25"/>
  <sheetViews>
    <sheetView tabSelected="1" topLeftCell="A8" workbookViewId="0">
      <selection activeCell="I17" sqref="I17"/>
    </sheetView>
  </sheetViews>
  <sheetFormatPr baseColWidth="10" defaultRowHeight="15" x14ac:dyDescent="0.25"/>
  <cols>
    <col min="4" max="4" width="70.42578125" customWidth="1"/>
    <col min="5" max="5" width="26.140625" style="52" customWidth="1"/>
  </cols>
  <sheetData>
    <row r="4" spans="4:5" ht="15.75" x14ac:dyDescent="0.25">
      <c r="D4" s="146"/>
    </row>
    <row r="6" spans="4:5" ht="15" customHeight="1" x14ac:dyDescent="0.25"/>
    <row r="7" spans="4:5" ht="26.25" customHeight="1" x14ac:dyDescent="0.25">
      <c r="D7" s="284"/>
      <c r="E7" s="284"/>
    </row>
    <row r="8" spans="4:5" ht="26.25" customHeight="1" x14ac:dyDescent="0.25">
      <c r="D8" s="147"/>
      <c r="E8" s="147"/>
    </row>
    <row r="9" spans="4:5" ht="33.75" customHeight="1" thickBot="1" x14ac:dyDescent="0.3">
      <c r="D9" s="285" t="s">
        <v>198</v>
      </c>
      <c r="E9" s="285"/>
    </row>
    <row r="10" spans="4:5" x14ac:dyDescent="0.25">
      <c r="D10" s="280" t="s">
        <v>183</v>
      </c>
      <c r="E10" s="287" t="s">
        <v>90</v>
      </c>
    </row>
    <row r="11" spans="4:5" ht="15.75" thickBot="1" x14ac:dyDescent="0.3">
      <c r="D11" s="286"/>
      <c r="E11" s="288"/>
    </row>
    <row r="12" spans="4:5" ht="30.75" customHeight="1" x14ac:dyDescent="0.25">
      <c r="D12" s="40" t="s">
        <v>184</v>
      </c>
      <c r="E12" s="148">
        <v>544</v>
      </c>
    </row>
    <row r="13" spans="4:5" ht="44.25" customHeight="1" x14ac:dyDescent="0.25">
      <c r="D13" s="40" t="s">
        <v>185</v>
      </c>
      <c r="E13" s="148">
        <v>266</v>
      </c>
    </row>
    <row r="14" spans="4:5" ht="41.25" customHeight="1" x14ac:dyDescent="0.25">
      <c r="D14" s="40" t="s">
        <v>186</v>
      </c>
      <c r="E14" s="149">
        <v>7364</v>
      </c>
    </row>
    <row r="15" spans="4:5" ht="33.75" customHeight="1" x14ac:dyDescent="0.25">
      <c r="D15" s="40" t="s">
        <v>187</v>
      </c>
      <c r="E15" s="149">
        <v>415</v>
      </c>
    </row>
    <row r="16" spans="4:5" ht="33" customHeight="1" x14ac:dyDescent="0.25">
      <c r="D16" s="40" t="s">
        <v>188</v>
      </c>
      <c r="E16" s="149">
        <v>195</v>
      </c>
    </row>
    <row r="17" spans="4:5" ht="32.25" customHeight="1" x14ac:dyDescent="0.25">
      <c r="D17" s="40" t="s">
        <v>189</v>
      </c>
      <c r="E17" s="149">
        <v>39</v>
      </c>
    </row>
    <row r="18" spans="4:5" ht="31.5" customHeight="1" x14ac:dyDescent="0.25">
      <c r="D18" s="40" t="s">
        <v>190</v>
      </c>
      <c r="E18" s="149">
        <v>5</v>
      </c>
    </row>
    <row r="19" spans="4:5" ht="31.5" customHeight="1" x14ac:dyDescent="0.25">
      <c r="D19" s="40" t="s">
        <v>191</v>
      </c>
      <c r="E19" s="149">
        <v>3</v>
      </c>
    </row>
    <row r="20" spans="4:5" ht="35.25" customHeight="1" x14ac:dyDescent="0.25">
      <c r="D20" s="40" t="s">
        <v>192</v>
      </c>
      <c r="E20" s="149">
        <v>0</v>
      </c>
    </row>
    <row r="21" spans="4:5" ht="30.75" customHeight="1" x14ac:dyDescent="0.25">
      <c r="D21" s="40" t="s">
        <v>193</v>
      </c>
      <c r="E21" s="149">
        <v>813</v>
      </c>
    </row>
    <row r="22" spans="4:5" ht="32.25" customHeight="1" x14ac:dyDescent="0.25">
      <c r="D22" s="40" t="s">
        <v>194</v>
      </c>
      <c r="E22" s="148">
        <v>136</v>
      </c>
    </row>
    <row r="23" spans="4:5" ht="30" customHeight="1" x14ac:dyDescent="0.25">
      <c r="D23" s="40" t="s">
        <v>195</v>
      </c>
      <c r="E23" s="148">
        <v>0</v>
      </c>
    </row>
    <row r="24" spans="4:5" ht="33" customHeight="1" thickBot="1" x14ac:dyDescent="0.3">
      <c r="D24" s="153" t="s">
        <v>196</v>
      </c>
      <c r="E24" s="150">
        <v>1718</v>
      </c>
    </row>
    <row r="25" spans="4:5" x14ac:dyDescent="0.25">
      <c r="D25" s="151" t="s">
        <v>197</v>
      </c>
      <c r="E25" s="152"/>
    </row>
  </sheetData>
  <mergeCells count="4">
    <mergeCell ref="D7:E7"/>
    <mergeCell ref="D9:E9"/>
    <mergeCell ref="D10:D11"/>
    <mergeCell ref="E10:E11"/>
  </mergeCells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C2:F46"/>
  <sheetViews>
    <sheetView topLeftCell="A4" workbookViewId="0">
      <selection activeCell="J17" sqref="J16:J17"/>
    </sheetView>
  </sheetViews>
  <sheetFormatPr baseColWidth="10" defaultRowHeight="15" x14ac:dyDescent="0.25"/>
  <cols>
    <col min="3" max="3" width="20.7109375" customWidth="1"/>
    <col min="4" max="4" width="30.7109375" customWidth="1"/>
    <col min="5" max="5" width="20.7109375" customWidth="1"/>
    <col min="6" max="6" width="17" style="52" customWidth="1"/>
  </cols>
  <sheetData>
    <row r="2" spans="3:6" ht="34.5" customHeight="1" thickBot="1" x14ac:dyDescent="0.3">
      <c r="C2" s="290" t="s">
        <v>200</v>
      </c>
      <c r="D2" s="290"/>
      <c r="E2" s="290"/>
      <c r="F2" s="290"/>
    </row>
    <row r="3" spans="3:6" x14ac:dyDescent="0.25">
      <c r="C3" s="262" t="s">
        <v>152</v>
      </c>
      <c r="D3" s="262" t="s">
        <v>0</v>
      </c>
      <c r="E3" s="289" t="s">
        <v>199</v>
      </c>
      <c r="F3" s="289"/>
    </row>
    <row r="4" spans="3:6" ht="15.75" thickBot="1" x14ac:dyDescent="0.3">
      <c r="C4" s="263"/>
      <c r="D4" s="263"/>
      <c r="E4" s="154" t="s">
        <v>5</v>
      </c>
      <c r="F4" s="154" t="s">
        <v>6</v>
      </c>
    </row>
    <row r="5" spans="3:6" ht="15.75" thickBot="1" x14ac:dyDescent="0.3">
      <c r="C5" s="291" t="s">
        <v>8</v>
      </c>
      <c r="D5" s="291"/>
      <c r="E5" s="155">
        <f t="shared" ref="E5:F5" si="0">SUM(E6:E45)</f>
        <v>810</v>
      </c>
      <c r="F5" s="156">
        <f t="shared" si="0"/>
        <v>100</v>
      </c>
    </row>
    <row r="6" spans="3:6" x14ac:dyDescent="0.25">
      <c r="C6" s="255" t="s">
        <v>9</v>
      </c>
      <c r="D6" s="77" t="s">
        <v>154</v>
      </c>
      <c r="E6" s="157">
        <v>542</v>
      </c>
      <c r="F6" s="158">
        <f>(E6/$E$5)*100</f>
        <v>66.913580246913583</v>
      </c>
    </row>
    <row r="7" spans="3:6" x14ac:dyDescent="0.25">
      <c r="C7" s="255"/>
      <c r="D7" s="80" t="s">
        <v>155</v>
      </c>
      <c r="E7" s="159">
        <v>3</v>
      </c>
      <c r="F7" s="158">
        <f t="shared" ref="F7:F45" si="1">(E7/$E$5)*100</f>
        <v>0.37037037037037041</v>
      </c>
    </row>
    <row r="8" spans="3:6" ht="15.75" thickBot="1" x14ac:dyDescent="0.3">
      <c r="C8" s="256"/>
      <c r="D8" s="82" t="s">
        <v>12</v>
      </c>
      <c r="E8" s="160">
        <v>83</v>
      </c>
      <c r="F8" s="161">
        <f t="shared" si="1"/>
        <v>10.246913580246913</v>
      </c>
    </row>
    <row r="9" spans="3:6" x14ac:dyDescent="0.25">
      <c r="C9" s="254" t="s">
        <v>13</v>
      </c>
      <c r="D9" s="162" t="s">
        <v>14</v>
      </c>
      <c r="E9" s="163">
        <v>1</v>
      </c>
      <c r="F9" s="158">
        <f t="shared" si="1"/>
        <v>0.12345679012345678</v>
      </c>
    </row>
    <row r="10" spans="3:6" x14ac:dyDescent="0.25">
      <c r="C10" s="255"/>
      <c r="D10" s="164" t="s">
        <v>156</v>
      </c>
      <c r="E10" s="157">
        <v>0</v>
      </c>
      <c r="F10" s="158">
        <f t="shared" si="1"/>
        <v>0</v>
      </c>
    </row>
    <row r="11" spans="3:6" x14ac:dyDescent="0.25">
      <c r="C11" s="255"/>
      <c r="D11" s="164" t="s">
        <v>18</v>
      </c>
      <c r="E11" s="157">
        <v>0</v>
      </c>
      <c r="F11" s="158">
        <f t="shared" si="1"/>
        <v>0</v>
      </c>
    </row>
    <row r="12" spans="3:6" x14ac:dyDescent="0.25">
      <c r="C12" s="255"/>
      <c r="D12" s="164" t="s">
        <v>16</v>
      </c>
      <c r="E12" s="157">
        <v>0</v>
      </c>
      <c r="F12" s="158">
        <f t="shared" si="1"/>
        <v>0</v>
      </c>
    </row>
    <row r="13" spans="3:6" x14ac:dyDescent="0.25">
      <c r="C13" s="255"/>
      <c r="D13" s="164" t="s">
        <v>17</v>
      </c>
      <c r="E13" s="157">
        <v>0</v>
      </c>
      <c r="F13" s="158">
        <f t="shared" si="1"/>
        <v>0</v>
      </c>
    </row>
    <row r="14" spans="3:6" ht="15.75" thickBot="1" x14ac:dyDescent="0.3">
      <c r="C14" s="256"/>
      <c r="D14" s="165" t="s">
        <v>19</v>
      </c>
      <c r="E14" s="166">
        <v>0</v>
      </c>
      <c r="F14" s="161">
        <f t="shared" si="1"/>
        <v>0</v>
      </c>
    </row>
    <row r="15" spans="3:6" x14ac:dyDescent="0.25">
      <c r="C15" s="254" t="s">
        <v>20</v>
      </c>
      <c r="D15" s="162" t="s">
        <v>21</v>
      </c>
      <c r="E15" s="163">
        <v>1</v>
      </c>
      <c r="F15" s="158">
        <f t="shared" si="1"/>
        <v>0.12345679012345678</v>
      </c>
    </row>
    <row r="16" spans="3:6" ht="14.25" customHeight="1" x14ac:dyDescent="0.25">
      <c r="C16" s="255"/>
      <c r="D16" s="164" t="s">
        <v>22</v>
      </c>
      <c r="E16" s="157">
        <v>9</v>
      </c>
      <c r="F16" s="158">
        <f t="shared" si="1"/>
        <v>1.1111111111111112</v>
      </c>
    </row>
    <row r="17" spans="3:6" ht="15.75" thickBot="1" x14ac:dyDescent="0.3">
      <c r="C17" s="256"/>
      <c r="D17" s="165" t="s">
        <v>23</v>
      </c>
      <c r="E17" s="166">
        <v>0</v>
      </c>
      <c r="F17" s="161">
        <f t="shared" si="1"/>
        <v>0</v>
      </c>
    </row>
    <row r="18" spans="3:6" x14ac:dyDescent="0.25">
      <c r="C18" s="254" t="s">
        <v>24</v>
      </c>
      <c r="D18" s="162" t="s">
        <v>25</v>
      </c>
      <c r="E18" s="163">
        <v>0</v>
      </c>
      <c r="F18" s="158">
        <f t="shared" si="1"/>
        <v>0</v>
      </c>
    </row>
    <row r="19" spans="3:6" x14ac:dyDescent="0.25">
      <c r="C19" s="255"/>
      <c r="D19" s="164" t="s">
        <v>26</v>
      </c>
      <c r="E19" s="157">
        <v>7</v>
      </c>
      <c r="F19" s="158">
        <f t="shared" si="1"/>
        <v>0.86419753086419748</v>
      </c>
    </row>
    <row r="20" spans="3:6" x14ac:dyDescent="0.25">
      <c r="C20" s="255"/>
      <c r="D20" s="164" t="s">
        <v>27</v>
      </c>
      <c r="E20" s="157">
        <v>4</v>
      </c>
      <c r="F20" s="158">
        <f t="shared" si="1"/>
        <v>0.49382716049382713</v>
      </c>
    </row>
    <row r="21" spans="3:6" ht="15.75" thickBot="1" x14ac:dyDescent="0.3">
      <c r="C21" s="256"/>
      <c r="D21" s="165" t="s">
        <v>28</v>
      </c>
      <c r="E21" s="166">
        <v>1</v>
      </c>
      <c r="F21" s="161">
        <f t="shared" si="1"/>
        <v>0.12345679012345678</v>
      </c>
    </row>
    <row r="22" spans="3:6" x14ac:dyDescent="0.25">
      <c r="C22" s="254" t="s">
        <v>158</v>
      </c>
      <c r="D22" s="162" t="s">
        <v>30</v>
      </c>
      <c r="E22" s="163">
        <v>0</v>
      </c>
      <c r="F22" s="158">
        <f t="shared" si="1"/>
        <v>0</v>
      </c>
    </row>
    <row r="23" spans="3:6" x14ac:dyDescent="0.25">
      <c r="C23" s="255"/>
      <c r="D23" s="164" t="s">
        <v>31</v>
      </c>
      <c r="E23" s="157">
        <v>0</v>
      </c>
      <c r="F23" s="158">
        <f t="shared" si="1"/>
        <v>0</v>
      </c>
    </row>
    <row r="24" spans="3:6" x14ac:dyDescent="0.25">
      <c r="C24" s="255"/>
      <c r="D24" s="164" t="s">
        <v>32</v>
      </c>
      <c r="E24" s="157">
        <v>0</v>
      </c>
      <c r="F24" s="158">
        <f t="shared" si="1"/>
        <v>0</v>
      </c>
    </row>
    <row r="25" spans="3:6" x14ac:dyDescent="0.25">
      <c r="C25" s="255"/>
      <c r="D25" s="164" t="s">
        <v>33</v>
      </c>
      <c r="E25" s="157">
        <v>0</v>
      </c>
      <c r="F25" s="158">
        <f t="shared" si="1"/>
        <v>0</v>
      </c>
    </row>
    <row r="26" spans="3:6" ht="15.75" thickBot="1" x14ac:dyDescent="0.3">
      <c r="C26" s="256"/>
      <c r="D26" s="165" t="s">
        <v>34</v>
      </c>
      <c r="E26" s="166">
        <v>0</v>
      </c>
      <c r="F26" s="161">
        <f t="shared" si="1"/>
        <v>0</v>
      </c>
    </row>
    <row r="27" spans="3:6" x14ac:dyDescent="0.25">
      <c r="C27" s="254" t="s">
        <v>35</v>
      </c>
      <c r="D27" s="162" t="s">
        <v>36</v>
      </c>
      <c r="E27" s="163">
        <v>2</v>
      </c>
      <c r="F27" s="158">
        <f t="shared" si="1"/>
        <v>0.24691358024691357</v>
      </c>
    </row>
    <row r="28" spans="3:6" ht="15.75" customHeight="1" x14ac:dyDescent="0.25">
      <c r="C28" s="255"/>
      <c r="D28" s="164" t="s">
        <v>37</v>
      </c>
      <c r="E28" s="157">
        <v>65</v>
      </c>
      <c r="F28" s="158">
        <f t="shared" si="1"/>
        <v>8.0246913580246915</v>
      </c>
    </row>
    <row r="29" spans="3:6" ht="16.5" customHeight="1" x14ac:dyDescent="0.25">
      <c r="C29" s="255"/>
      <c r="D29" s="164" t="s">
        <v>159</v>
      </c>
      <c r="E29" s="157">
        <v>0</v>
      </c>
      <c r="F29" s="158">
        <f t="shared" si="1"/>
        <v>0</v>
      </c>
    </row>
    <row r="30" spans="3:6" x14ac:dyDescent="0.25">
      <c r="C30" s="255"/>
      <c r="D30" s="164" t="s">
        <v>39</v>
      </c>
      <c r="E30" s="157">
        <v>8</v>
      </c>
      <c r="F30" s="158">
        <f t="shared" si="1"/>
        <v>0.98765432098765427</v>
      </c>
    </row>
    <row r="31" spans="3:6" ht="15.75" thickBot="1" x14ac:dyDescent="0.3">
      <c r="C31" s="256"/>
      <c r="D31" s="165" t="s">
        <v>140</v>
      </c>
      <c r="E31" s="166">
        <v>0</v>
      </c>
      <c r="F31" s="161">
        <f t="shared" si="1"/>
        <v>0</v>
      </c>
    </row>
    <row r="32" spans="3:6" ht="19.5" customHeight="1" x14ac:dyDescent="0.25">
      <c r="C32" s="254" t="s">
        <v>41</v>
      </c>
      <c r="D32" s="162" t="s">
        <v>42</v>
      </c>
      <c r="E32" s="167">
        <v>0</v>
      </c>
      <c r="F32" s="7">
        <f t="shared" si="1"/>
        <v>0</v>
      </c>
    </row>
    <row r="33" spans="3:6" ht="15.75" customHeight="1" x14ac:dyDescent="0.25">
      <c r="C33" s="255"/>
      <c r="D33" s="164" t="s">
        <v>43</v>
      </c>
      <c r="E33" s="159">
        <v>0</v>
      </c>
      <c r="F33" s="7">
        <f t="shared" si="1"/>
        <v>0</v>
      </c>
    </row>
    <row r="34" spans="3:6" ht="15.75" thickBot="1" x14ac:dyDescent="0.3">
      <c r="C34" s="256"/>
      <c r="D34" s="165" t="s">
        <v>44</v>
      </c>
      <c r="E34" s="160">
        <v>80</v>
      </c>
      <c r="F34" s="168">
        <f t="shared" si="1"/>
        <v>9.8765432098765427</v>
      </c>
    </row>
    <row r="35" spans="3:6" ht="17.25" customHeight="1" x14ac:dyDescent="0.25">
      <c r="C35" s="254" t="s">
        <v>45</v>
      </c>
      <c r="D35" s="162" t="s">
        <v>46</v>
      </c>
      <c r="E35" s="167">
        <v>4</v>
      </c>
      <c r="F35" s="7">
        <f t="shared" si="1"/>
        <v>0.49382716049382713</v>
      </c>
    </row>
    <row r="36" spans="3:6" x14ac:dyDescent="0.25">
      <c r="C36" s="255"/>
      <c r="D36" s="164" t="s">
        <v>47</v>
      </c>
      <c r="E36" s="157">
        <v>0</v>
      </c>
      <c r="F36" s="158">
        <f t="shared" si="1"/>
        <v>0</v>
      </c>
    </row>
    <row r="37" spans="3:6" x14ac:dyDescent="0.25">
      <c r="C37" s="255"/>
      <c r="D37" s="164" t="s">
        <v>48</v>
      </c>
      <c r="E37" s="157">
        <v>0</v>
      </c>
      <c r="F37" s="158">
        <f t="shared" si="1"/>
        <v>0</v>
      </c>
    </row>
    <row r="38" spans="3:6" ht="15.75" thickBot="1" x14ac:dyDescent="0.3">
      <c r="C38" s="256"/>
      <c r="D38" s="165" t="s">
        <v>49</v>
      </c>
      <c r="E38" s="166">
        <v>0</v>
      </c>
      <c r="F38" s="161">
        <f t="shared" si="1"/>
        <v>0</v>
      </c>
    </row>
    <row r="39" spans="3:6" x14ac:dyDescent="0.25">
      <c r="C39" s="254" t="s">
        <v>50</v>
      </c>
      <c r="D39" s="162" t="s">
        <v>51</v>
      </c>
      <c r="E39" s="163">
        <v>0</v>
      </c>
      <c r="F39" s="158">
        <f t="shared" si="1"/>
        <v>0</v>
      </c>
    </row>
    <row r="40" spans="3:6" x14ac:dyDescent="0.25">
      <c r="C40" s="255"/>
      <c r="D40" s="164" t="s">
        <v>52</v>
      </c>
      <c r="E40" s="157">
        <v>0</v>
      </c>
      <c r="F40" s="158">
        <f t="shared" si="1"/>
        <v>0</v>
      </c>
    </row>
    <row r="41" spans="3:6" ht="15.75" thickBot="1" x14ac:dyDescent="0.3">
      <c r="C41" s="256"/>
      <c r="D41" s="165" t="s">
        <v>143</v>
      </c>
      <c r="E41" s="166">
        <v>0</v>
      </c>
      <c r="F41" s="161">
        <f t="shared" si="1"/>
        <v>0</v>
      </c>
    </row>
    <row r="42" spans="3:6" x14ac:dyDescent="0.25">
      <c r="C42" s="254" t="s">
        <v>54</v>
      </c>
      <c r="D42" s="162" t="s">
        <v>55</v>
      </c>
      <c r="E42" s="163">
        <v>0</v>
      </c>
      <c r="F42" s="158">
        <f t="shared" si="1"/>
        <v>0</v>
      </c>
    </row>
    <row r="43" spans="3:6" x14ac:dyDescent="0.25">
      <c r="C43" s="255"/>
      <c r="D43" s="164" t="s">
        <v>56</v>
      </c>
      <c r="E43" s="157">
        <v>0</v>
      </c>
      <c r="F43" s="158">
        <f t="shared" si="1"/>
        <v>0</v>
      </c>
    </row>
    <row r="44" spans="3:6" x14ac:dyDescent="0.25">
      <c r="C44" s="255"/>
      <c r="D44" s="164" t="s">
        <v>57</v>
      </c>
      <c r="E44" s="157">
        <v>0</v>
      </c>
      <c r="F44" s="158">
        <f t="shared" si="1"/>
        <v>0</v>
      </c>
    </row>
    <row r="45" spans="3:6" ht="15.75" thickBot="1" x14ac:dyDescent="0.3">
      <c r="C45" s="256"/>
      <c r="D45" s="165" t="s">
        <v>58</v>
      </c>
      <c r="E45" s="166">
        <v>0</v>
      </c>
      <c r="F45" s="161">
        <f t="shared" si="1"/>
        <v>0</v>
      </c>
    </row>
    <row r="46" spans="3:6" x14ac:dyDescent="0.25">
      <c r="C46" s="257" t="s">
        <v>160</v>
      </c>
      <c r="D46" s="257"/>
      <c r="E46" s="257"/>
      <c r="F46" s="257"/>
    </row>
  </sheetData>
  <mergeCells count="16">
    <mergeCell ref="C39:C41"/>
    <mergeCell ref="C42:C45"/>
    <mergeCell ref="C46:F46"/>
    <mergeCell ref="C15:C17"/>
    <mergeCell ref="C18:C21"/>
    <mergeCell ref="C22:C26"/>
    <mergeCell ref="C27:C31"/>
    <mergeCell ref="C32:C34"/>
    <mergeCell ref="C35:C38"/>
    <mergeCell ref="E3:F3"/>
    <mergeCell ref="C2:F2"/>
    <mergeCell ref="C5:D5"/>
    <mergeCell ref="C6:C8"/>
    <mergeCell ref="C9:C14"/>
    <mergeCell ref="C3:C4"/>
    <mergeCell ref="D3:D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BW47"/>
  <sheetViews>
    <sheetView topLeftCell="A22" workbookViewId="0">
      <selection activeCell="A21" sqref="A21"/>
    </sheetView>
  </sheetViews>
  <sheetFormatPr baseColWidth="10" defaultRowHeight="15" x14ac:dyDescent="0.25"/>
  <cols>
    <col min="3" max="3" width="15.85546875" customWidth="1"/>
    <col min="4" max="4" width="24.85546875" customWidth="1"/>
    <col min="5" max="5" width="15.7109375" customWidth="1"/>
    <col min="6" max="6" width="14.85546875" customWidth="1"/>
    <col min="7" max="7" width="16.85546875" customWidth="1"/>
    <col min="8" max="8" width="12.140625" customWidth="1"/>
  </cols>
  <sheetData>
    <row r="2" spans="3:8" ht="41.25" customHeight="1" thickBot="1" x14ac:dyDescent="0.3">
      <c r="C2" s="295" t="s">
        <v>204</v>
      </c>
      <c r="D2" s="295"/>
      <c r="E2" s="295"/>
      <c r="F2" s="295"/>
      <c r="G2" s="295"/>
      <c r="H2" s="295"/>
    </row>
    <row r="3" spans="3:8" ht="15" customHeight="1" x14ac:dyDescent="0.25">
      <c r="C3" s="236" t="s">
        <v>201</v>
      </c>
      <c r="D3" s="236" t="s">
        <v>0</v>
      </c>
      <c r="E3" s="292" t="s">
        <v>202</v>
      </c>
      <c r="F3" s="292"/>
      <c r="G3" s="294" t="s">
        <v>1</v>
      </c>
      <c r="H3" s="294"/>
    </row>
    <row r="4" spans="3:8" ht="15.75" thickBot="1" x14ac:dyDescent="0.3">
      <c r="C4" s="236"/>
      <c r="D4" s="236"/>
      <c r="E4" s="293"/>
      <c r="F4" s="293"/>
      <c r="G4" s="154" t="s">
        <v>4</v>
      </c>
      <c r="H4" s="169" t="s">
        <v>3</v>
      </c>
    </row>
    <row r="5" spans="3:8" ht="15.75" thickBot="1" x14ac:dyDescent="0.3">
      <c r="C5" s="263"/>
      <c r="D5" s="263"/>
      <c r="E5" s="170" t="s">
        <v>5</v>
      </c>
      <c r="F5" s="170" t="s">
        <v>6</v>
      </c>
      <c r="G5" s="170" t="s">
        <v>5</v>
      </c>
      <c r="H5" s="170" t="s">
        <v>5</v>
      </c>
    </row>
    <row r="6" spans="3:8" ht="15.75" thickBot="1" x14ac:dyDescent="0.3">
      <c r="C6" s="291" t="s">
        <v>8</v>
      </c>
      <c r="D6" s="291"/>
      <c r="E6" s="155">
        <f>SUM(E7:E46)</f>
        <v>649</v>
      </c>
      <c r="F6" s="171">
        <f>SUM(F7:F46)</f>
        <v>100.00000000000001</v>
      </c>
      <c r="G6" s="172">
        <f>SUM(G7:G46)</f>
        <v>32786</v>
      </c>
      <c r="H6" s="173">
        <f>SUM(H7:H46)</f>
        <v>18940</v>
      </c>
    </row>
    <row r="7" spans="3:8" ht="17.25" customHeight="1" x14ac:dyDescent="0.25">
      <c r="C7" s="255" t="s">
        <v>9</v>
      </c>
      <c r="D7" s="29" t="s">
        <v>154</v>
      </c>
      <c r="E7" s="174">
        <v>46</v>
      </c>
      <c r="F7" s="175">
        <f>(E7/$E$6)*100</f>
        <v>7.0878274268104775</v>
      </c>
      <c r="G7" s="176">
        <v>5147</v>
      </c>
      <c r="H7" s="177">
        <v>1716</v>
      </c>
    </row>
    <row r="8" spans="3:8" ht="18.75" customHeight="1" x14ac:dyDescent="0.25">
      <c r="C8" s="255"/>
      <c r="D8" s="80" t="s">
        <v>155</v>
      </c>
      <c r="E8" s="81">
        <v>16</v>
      </c>
      <c r="F8" s="175">
        <f t="shared" ref="F8:F46" si="0">(E8/$E$6)*100</f>
        <v>2.4653312788906012</v>
      </c>
      <c r="G8" s="178">
        <v>2508</v>
      </c>
      <c r="H8" s="178">
        <v>392</v>
      </c>
    </row>
    <row r="9" spans="3:8" ht="15" customHeight="1" thickBot="1" x14ac:dyDescent="0.3">
      <c r="C9" s="256"/>
      <c r="D9" s="82" t="s">
        <v>12</v>
      </c>
      <c r="E9" s="83">
        <v>18</v>
      </c>
      <c r="F9" s="179">
        <f t="shared" si="0"/>
        <v>2.773497688751926</v>
      </c>
      <c r="G9" s="180">
        <v>1819</v>
      </c>
      <c r="H9" s="83">
        <v>1512</v>
      </c>
    </row>
    <row r="10" spans="3:8" ht="19.5" customHeight="1" x14ac:dyDescent="0.25">
      <c r="C10" s="254" t="s">
        <v>13</v>
      </c>
      <c r="D10" s="86" t="s">
        <v>14</v>
      </c>
      <c r="E10" s="87">
        <v>17</v>
      </c>
      <c r="F10" s="175">
        <f t="shared" si="0"/>
        <v>2.6194144838212634</v>
      </c>
      <c r="G10" s="81">
        <v>122</v>
      </c>
      <c r="H10" s="81">
        <v>31</v>
      </c>
    </row>
    <row r="11" spans="3:8" ht="18" customHeight="1" x14ac:dyDescent="0.25">
      <c r="C11" s="255"/>
      <c r="D11" s="80" t="s">
        <v>156</v>
      </c>
      <c r="E11" s="87">
        <v>1</v>
      </c>
      <c r="F11" s="175">
        <f t="shared" si="0"/>
        <v>0.15408320493066258</v>
      </c>
      <c r="G11" s="81">
        <v>41</v>
      </c>
      <c r="H11" s="87">
        <v>29</v>
      </c>
    </row>
    <row r="12" spans="3:8" ht="18.75" customHeight="1" x14ac:dyDescent="0.25">
      <c r="C12" s="255"/>
      <c r="D12" s="80" t="s">
        <v>18</v>
      </c>
      <c r="E12" s="87">
        <v>1</v>
      </c>
      <c r="F12" s="175">
        <f t="shared" si="0"/>
        <v>0.15408320493066258</v>
      </c>
      <c r="G12" s="81">
        <v>85</v>
      </c>
      <c r="H12" s="87">
        <v>9</v>
      </c>
    </row>
    <row r="13" spans="3:8" ht="15.75" customHeight="1" x14ac:dyDescent="0.25">
      <c r="C13" s="255"/>
      <c r="D13" s="164" t="s">
        <v>16</v>
      </c>
      <c r="E13" s="87">
        <v>5</v>
      </c>
      <c r="F13" s="175">
        <f t="shared" si="0"/>
        <v>0.77041602465331283</v>
      </c>
      <c r="G13" s="178">
        <v>551</v>
      </c>
      <c r="H13" s="181">
        <v>150</v>
      </c>
    </row>
    <row r="14" spans="3:8" ht="17.25" customHeight="1" x14ac:dyDescent="0.25">
      <c r="C14" s="255"/>
      <c r="D14" s="80" t="s">
        <v>17</v>
      </c>
      <c r="E14" s="87">
        <v>0</v>
      </c>
      <c r="F14" s="175">
        <f t="shared" si="0"/>
        <v>0</v>
      </c>
      <c r="G14" s="81">
        <v>0</v>
      </c>
      <c r="H14" s="87">
        <v>0</v>
      </c>
    </row>
    <row r="15" spans="3:8" ht="20.25" customHeight="1" thickBot="1" x14ac:dyDescent="0.3">
      <c r="C15" s="256"/>
      <c r="D15" s="82" t="s">
        <v>19</v>
      </c>
      <c r="E15" s="88">
        <v>0</v>
      </c>
      <c r="F15" s="179">
        <f t="shared" si="0"/>
        <v>0</v>
      </c>
      <c r="G15" s="83">
        <v>0</v>
      </c>
      <c r="H15" s="88">
        <v>0</v>
      </c>
    </row>
    <row r="16" spans="3:8" ht="18" customHeight="1" x14ac:dyDescent="0.25">
      <c r="C16" s="254" t="s">
        <v>20</v>
      </c>
      <c r="D16" s="162" t="s">
        <v>21</v>
      </c>
      <c r="E16" s="87">
        <v>7</v>
      </c>
      <c r="F16" s="175">
        <f t="shared" si="0"/>
        <v>1.078582434514638</v>
      </c>
      <c r="G16" s="81">
        <v>992</v>
      </c>
      <c r="H16" s="87">
        <v>120</v>
      </c>
    </row>
    <row r="17" spans="1:75" ht="19.5" customHeight="1" x14ac:dyDescent="0.25">
      <c r="C17" s="255"/>
      <c r="D17" s="80" t="s">
        <v>22</v>
      </c>
      <c r="E17" s="87">
        <v>14</v>
      </c>
      <c r="F17" s="175">
        <f t="shared" si="0"/>
        <v>2.157164869029276</v>
      </c>
      <c r="G17" s="81">
        <v>275</v>
      </c>
      <c r="H17" s="81">
        <v>215</v>
      </c>
    </row>
    <row r="18" spans="1:75" ht="15.75" thickBot="1" x14ac:dyDescent="0.3">
      <c r="C18" s="256"/>
      <c r="D18" s="165" t="s">
        <v>23</v>
      </c>
      <c r="E18" s="88">
        <v>2</v>
      </c>
      <c r="F18" s="179">
        <f t="shared" si="0"/>
        <v>0.30816640986132515</v>
      </c>
      <c r="G18" s="180">
        <v>166</v>
      </c>
      <c r="H18" s="182">
        <v>97</v>
      </c>
    </row>
    <row r="19" spans="1:75" ht="17.25" customHeight="1" x14ac:dyDescent="0.25">
      <c r="C19" s="254" t="s">
        <v>24</v>
      </c>
      <c r="D19" s="162" t="s">
        <v>25</v>
      </c>
      <c r="E19" s="87">
        <v>15</v>
      </c>
      <c r="F19" s="175">
        <f t="shared" si="0"/>
        <v>2.3112480739599381</v>
      </c>
      <c r="G19" s="178">
        <v>2286</v>
      </c>
      <c r="H19" s="87">
        <v>1860</v>
      </c>
    </row>
    <row r="20" spans="1:75" ht="18" customHeight="1" x14ac:dyDescent="0.25">
      <c r="C20" s="255"/>
      <c r="D20" s="80" t="s">
        <v>26</v>
      </c>
      <c r="E20" s="87">
        <v>0</v>
      </c>
      <c r="F20" s="175">
        <f t="shared" si="0"/>
        <v>0</v>
      </c>
      <c r="G20" s="81">
        <v>0</v>
      </c>
      <c r="H20" s="87">
        <v>0</v>
      </c>
    </row>
    <row r="21" spans="1:75" s="183" customFormat="1" ht="19.5" customHeight="1" x14ac:dyDescent="0.25">
      <c r="A21"/>
      <c r="B21"/>
      <c r="C21" s="255"/>
      <c r="D21" s="164" t="s">
        <v>27</v>
      </c>
      <c r="E21" s="87">
        <v>3</v>
      </c>
      <c r="F21" s="175">
        <f t="shared" si="0"/>
        <v>0.46224961479198773</v>
      </c>
      <c r="G21" s="178">
        <v>129</v>
      </c>
      <c r="H21" s="181">
        <v>74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</row>
    <row r="22" spans="1:75" ht="18" customHeight="1" thickBot="1" x14ac:dyDescent="0.3">
      <c r="C22" s="256"/>
      <c r="D22" s="165" t="s">
        <v>28</v>
      </c>
      <c r="E22" s="88">
        <v>21</v>
      </c>
      <c r="F22" s="179">
        <f t="shared" si="0"/>
        <v>3.2357473035439135</v>
      </c>
      <c r="G22" s="83">
        <v>466</v>
      </c>
      <c r="H22" s="88">
        <v>150</v>
      </c>
    </row>
    <row r="23" spans="1:75" ht="16.5" customHeight="1" x14ac:dyDescent="0.25">
      <c r="C23" s="254" t="s">
        <v>158</v>
      </c>
      <c r="D23" s="162" t="s">
        <v>30</v>
      </c>
      <c r="E23" s="87">
        <v>66</v>
      </c>
      <c r="F23" s="175">
        <f t="shared" si="0"/>
        <v>10.16949152542373</v>
      </c>
      <c r="G23" s="81">
        <v>472</v>
      </c>
      <c r="H23" s="87">
        <v>143</v>
      </c>
    </row>
    <row r="24" spans="1:75" ht="24.75" customHeight="1" x14ac:dyDescent="0.25">
      <c r="C24" s="255"/>
      <c r="D24" s="80" t="s">
        <v>31</v>
      </c>
      <c r="E24" s="81">
        <v>43</v>
      </c>
      <c r="F24" s="175">
        <f t="shared" si="0"/>
        <v>6.6255778120184905</v>
      </c>
      <c r="G24" s="81">
        <v>911</v>
      </c>
      <c r="H24" s="87">
        <v>202</v>
      </c>
    </row>
    <row r="25" spans="1:75" ht="18.75" customHeight="1" x14ac:dyDescent="0.25">
      <c r="C25" s="255"/>
      <c r="D25" s="80" t="s">
        <v>32</v>
      </c>
      <c r="E25" s="81">
        <v>0</v>
      </c>
      <c r="F25" s="175">
        <f t="shared" si="0"/>
        <v>0</v>
      </c>
      <c r="G25" s="81">
        <v>0</v>
      </c>
      <c r="H25" s="81">
        <v>0</v>
      </c>
    </row>
    <row r="26" spans="1:75" ht="19.5" customHeight="1" x14ac:dyDescent="0.25">
      <c r="C26" s="255"/>
      <c r="D26" s="80" t="s">
        <v>33</v>
      </c>
      <c r="E26" s="87">
        <v>0</v>
      </c>
      <c r="F26" s="175">
        <f t="shared" si="0"/>
        <v>0</v>
      </c>
      <c r="G26" s="81">
        <v>0</v>
      </c>
      <c r="H26" s="87">
        <v>0</v>
      </c>
    </row>
    <row r="27" spans="1:75" ht="17.25" customHeight="1" thickBot="1" x14ac:dyDescent="0.3">
      <c r="C27" s="256"/>
      <c r="D27" s="165" t="s">
        <v>34</v>
      </c>
      <c r="E27" s="88">
        <v>14</v>
      </c>
      <c r="F27" s="179">
        <f t="shared" si="0"/>
        <v>2.157164869029276</v>
      </c>
      <c r="G27" s="83">
        <v>579</v>
      </c>
      <c r="H27" s="88">
        <v>178</v>
      </c>
    </row>
    <row r="28" spans="1:75" ht="16.5" customHeight="1" x14ac:dyDescent="0.25">
      <c r="C28" s="254" t="s">
        <v>35</v>
      </c>
      <c r="D28" s="162" t="s">
        <v>36</v>
      </c>
      <c r="E28" s="87">
        <v>1</v>
      </c>
      <c r="F28" s="175">
        <f t="shared" si="0"/>
        <v>0.15408320493066258</v>
      </c>
      <c r="G28" s="81">
        <v>123</v>
      </c>
      <c r="H28" s="87">
        <v>8</v>
      </c>
    </row>
    <row r="29" spans="1:75" x14ac:dyDescent="0.25">
      <c r="C29" s="255"/>
      <c r="D29" s="164" t="s">
        <v>37</v>
      </c>
      <c r="E29" s="87">
        <v>74</v>
      </c>
      <c r="F29" s="175">
        <f t="shared" si="0"/>
        <v>11.402157164869029</v>
      </c>
      <c r="G29" s="81">
        <v>1122</v>
      </c>
      <c r="H29" s="87">
        <v>500</v>
      </c>
    </row>
    <row r="30" spans="1:75" x14ac:dyDescent="0.25">
      <c r="C30" s="255"/>
      <c r="D30" s="164" t="s">
        <v>159</v>
      </c>
      <c r="E30" s="87">
        <v>0</v>
      </c>
      <c r="F30" s="175">
        <f t="shared" si="0"/>
        <v>0</v>
      </c>
      <c r="G30" s="81">
        <v>0</v>
      </c>
      <c r="H30" s="87">
        <v>0</v>
      </c>
    </row>
    <row r="31" spans="1:75" x14ac:dyDescent="0.25">
      <c r="C31" s="255"/>
      <c r="D31" s="164" t="s">
        <v>39</v>
      </c>
      <c r="E31" s="87">
        <v>0</v>
      </c>
      <c r="F31" s="175">
        <f t="shared" si="0"/>
        <v>0</v>
      </c>
      <c r="G31" s="81">
        <v>0</v>
      </c>
      <c r="H31" s="87">
        <v>0</v>
      </c>
    </row>
    <row r="32" spans="1:75" ht="15" customHeight="1" thickBot="1" x14ac:dyDescent="0.3">
      <c r="C32" s="256"/>
      <c r="D32" s="165" t="s">
        <v>140</v>
      </c>
      <c r="E32" s="88">
        <v>45</v>
      </c>
      <c r="F32" s="179">
        <f t="shared" si="0"/>
        <v>6.9337442218798149</v>
      </c>
      <c r="G32" s="180">
        <v>3079</v>
      </c>
      <c r="H32" s="88">
        <v>1247</v>
      </c>
    </row>
    <row r="33" spans="3:9" ht="13.5" customHeight="1" x14ac:dyDescent="0.25">
      <c r="C33" s="254" t="s">
        <v>41</v>
      </c>
      <c r="D33" s="162" t="s">
        <v>42</v>
      </c>
      <c r="E33" s="87">
        <v>49</v>
      </c>
      <c r="F33" s="175">
        <f t="shared" si="0"/>
        <v>7.5500770416024654</v>
      </c>
      <c r="G33" s="81">
        <v>1272</v>
      </c>
      <c r="H33" s="87">
        <v>1214</v>
      </c>
    </row>
    <row r="34" spans="3:9" ht="15.75" customHeight="1" x14ac:dyDescent="0.25">
      <c r="C34" s="255"/>
      <c r="D34" s="164" t="s">
        <v>43</v>
      </c>
      <c r="E34" s="87">
        <v>0</v>
      </c>
      <c r="F34" s="175">
        <f t="shared" si="0"/>
        <v>0</v>
      </c>
      <c r="G34" s="81">
        <v>0</v>
      </c>
      <c r="H34" s="87">
        <v>0</v>
      </c>
    </row>
    <row r="35" spans="3:9" ht="15.75" thickBot="1" x14ac:dyDescent="0.3">
      <c r="C35" s="256"/>
      <c r="D35" s="165" t="s">
        <v>44</v>
      </c>
      <c r="E35" s="88">
        <v>133</v>
      </c>
      <c r="F35" s="179">
        <f t="shared" si="0"/>
        <v>20.493066255778121</v>
      </c>
      <c r="G35" s="180">
        <v>9036</v>
      </c>
      <c r="H35" s="182">
        <v>8095</v>
      </c>
    </row>
    <row r="36" spans="3:9" x14ac:dyDescent="0.25">
      <c r="C36" s="254" t="s">
        <v>45</v>
      </c>
      <c r="D36" s="162" t="s">
        <v>46</v>
      </c>
      <c r="E36" s="87">
        <v>0</v>
      </c>
      <c r="F36" s="175">
        <f t="shared" si="0"/>
        <v>0</v>
      </c>
      <c r="G36" s="81">
        <v>0</v>
      </c>
      <c r="H36" s="87">
        <v>0</v>
      </c>
    </row>
    <row r="37" spans="3:9" ht="14.25" customHeight="1" x14ac:dyDescent="0.25">
      <c r="C37" s="255"/>
      <c r="D37" s="164" t="s">
        <v>47</v>
      </c>
      <c r="E37" s="87">
        <v>0</v>
      </c>
      <c r="F37" s="175">
        <f t="shared" si="0"/>
        <v>0</v>
      </c>
      <c r="G37" s="81">
        <v>0</v>
      </c>
      <c r="H37" s="87">
        <v>0</v>
      </c>
    </row>
    <row r="38" spans="3:9" x14ac:dyDescent="0.25">
      <c r="C38" s="255"/>
      <c r="D38" s="164" t="s">
        <v>48</v>
      </c>
      <c r="E38" s="87">
        <v>0</v>
      </c>
      <c r="F38" s="175">
        <f t="shared" si="0"/>
        <v>0</v>
      </c>
      <c r="G38" s="81">
        <v>0</v>
      </c>
      <c r="H38" s="87">
        <v>0</v>
      </c>
    </row>
    <row r="39" spans="3:9" ht="15.75" thickBot="1" x14ac:dyDescent="0.3">
      <c r="C39" s="256"/>
      <c r="D39" s="165" t="s">
        <v>49</v>
      </c>
      <c r="E39" s="88">
        <v>3</v>
      </c>
      <c r="F39" s="179">
        <f t="shared" si="0"/>
        <v>0.46224961479198773</v>
      </c>
      <c r="G39" s="83">
        <v>810</v>
      </c>
      <c r="H39" s="88">
        <v>726</v>
      </c>
    </row>
    <row r="40" spans="3:9" x14ac:dyDescent="0.25">
      <c r="C40" s="254" t="s">
        <v>50</v>
      </c>
      <c r="D40" s="162" t="s">
        <v>51</v>
      </c>
      <c r="E40" s="87">
        <v>0</v>
      </c>
      <c r="F40" s="175">
        <f t="shared" si="0"/>
        <v>0</v>
      </c>
      <c r="G40" s="81">
        <v>0</v>
      </c>
      <c r="H40" s="87">
        <v>0</v>
      </c>
    </row>
    <row r="41" spans="3:9" x14ac:dyDescent="0.25">
      <c r="C41" s="255"/>
      <c r="D41" s="164" t="s">
        <v>52</v>
      </c>
      <c r="E41" s="87">
        <v>33</v>
      </c>
      <c r="F41" s="175">
        <f t="shared" si="0"/>
        <v>5.0847457627118651</v>
      </c>
      <c r="G41" s="81">
        <v>184</v>
      </c>
      <c r="H41" s="87">
        <v>35</v>
      </c>
    </row>
    <row r="42" spans="3:9" ht="15.75" thickBot="1" x14ac:dyDescent="0.3">
      <c r="C42" s="256"/>
      <c r="D42" s="165" t="s">
        <v>143</v>
      </c>
      <c r="E42" s="88">
        <v>0</v>
      </c>
      <c r="F42" s="179">
        <f t="shared" si="0"/>
        <v>0</v>
      </c>
      <c r="G42" s="83">
        <v>0</v>
      </c>
      <c r="H42" s="88">
        <v>0</v>
      </c>
    </row>
    <row r="43" spans="3:9" x14ac:dyDescent="0.25">
      <c r="C43" s="254" t="s">
        <v>54</v>
      </c>
      <c r="D43" s="162" t="s">
        <v>55</v>
      </c>
      <c r="E43" s="87">
        <v>0</v>
      </c>
      <c r="F43" s="175">
        <f t="shared" si="0"/>
        <v>0</v>
      </c>
      <c r="G43" s="178">
        <v>0</v>
      </c>
      <c r="H43" s="87">
        <v>0</v>
      </c>
    </row>
    <row r="44" spans="3:9" x14ac:dyDescent="0.25">
      <c r="C44" s="255"/>
      <c r="D44" s="164" t="s">
        <v>56</v>
      </c>
      <c r="E44" s="87">
        <v>7</v>
      </c>
      <c r="F44" s="175">
        <f t="shared" si="0"/>
        <v>1.078582434514638</v>
      </c>
      <c r="G44" s="178">
        <v>99</v>
      </c>
      <c r="H44" s="87">
        <v>41</v>
      </c>
    </row>
    <row r="45" spans="3:9" x14ac:dyDescent="0.25">
      <c r="C45" s="255"/>
      <c r="D45" s="164" t="s">
        <v>57</v>
      </c>
      <c r="E45" s="87">
        <v>7</v>
      </c>
      <c r="F45" s="175">
        <f t="shared" si="0"/>
        <v>1.078582434514638</v>
      </c>
      <c r="G45" s="178">
        <v>246</v>
      </c>
      <c r="H45" s="87">
        <v>140</v>
      </c>
    </row>
    <row r="46" spans="3:9" ht="15.75" thickBot="1" x14ac:dyDescent="0.3">
      <c r="C46" s="256"/>
      <c r="D46" s="165" t="s">
        <v>58</v>
      </c>
      <c r="E46" s="87">
        <v>8</v>
      </c>
      <c r="F46" s="175">
        <f t="shared" si="0"/>
        <v>1.2326656394453006</v>
      </c>
      <c r="G46" s="81">
        <v>266</v>
      </c>
      <c r="H46" s="87">
        <v>56</v>
      </c>
      <c r="I46" t="s">
        <v>203</v>
      </c>
    </row>
    <row r="47" spans="3:9" x14ac:dyDescent="0.25">
      <c r="C47" s="257" t="s">
        <v>160</v>
      </c>
      <c r="D47" s="257"/>
      <c r="E47" s="257"/>
      <c r="F47" s="257"/>
      <c r="G47" s="257"/>
      <c r="H47" s="257"/>
    </row>
  </sheetData>
  <mergeCells count="17">
    <mergeCell ref="C47:H47"/>
    <mergeCell ref="C23:C27"/>
    <mergeCell ref="C28:C32"/>
    <mergeCell ref="C33:C35"/>
    <mergeCell ref="C36:C39"/>
    <mergeCell ref="C40:C42"/>
    <mergeCell ref="C43:C46"/>
    <mergeCell ref="C6:D6"/>
    <mergeCell ref="C7:C9"/>
    <mergeCell ref="C10:C15"/>
    <mergeCell ref="C16:C18"/>
    <mergeCell ref="C19:C22"/>
    <mergeCell ref="C3:C5"/>
    <mergeCell ref="D3:D5"/>
    <mergeCell ref="E3:F4"/>
    <mergeCell ref="G3:H3"/>
    <mergeCell ref="C2:H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C2:K47"/>
  <sheetViews>
    <sheetView topLeftCell="A18" workbookViewId="0">
      <selection activeCell="G3" sqref="G3:H5"/>
    </sheetView>
  </sheetViews>
  <sheetFormatPr baseColWidth="10" defaultRowHeight="15" x14ac:dyDescent="0.25"/>
  <cols>
    <col min="3" max="3" width="16.42578125" customWidth="1"/>
    <col min="4" max="4" width="25.85546875" customWidth="1"/>
    <col min="5" max="5" width="11.85546875" customWidth="1"/>
    <col min="6" max="6" width="12.140625" customWidth="1"/>
    <col min="7" max="7" width="11.7109375" customWidth="1"/>
    <col min="8" max="8" width="14.85546875" customWidth="1"/>
    <col min="9" max="9" width="14.7109375" customWidth="1"/>
  </cols>
  <sheetData>
    <row r="2" spans="3:11" ht="33.75" customHeight="1" thickBot="1" x14ac:dyDescent="0.3">
      <c r="C2" s="296" t="s">
        <v>207</v>
      </c>
      <c r="D2" s="296"/>
      <c r="E2" s="296"/>
      <c r="F2" s="296"/>
      <c r="G2" s="296"/>
      <c r="H2" s="296"/>
      <c r="I2" s="296"/>
      <c r="J2" s="296"/>
    </row>
    <row r="3" spans="3:11" ht="15" customHeight="1" x14ac:dyDescent="0.25">
      <c r="C3" s="236" t="s">
        <v>152</v>
      </c>
      <c r="D3" s="259" t="s">
        <v>0</v>
      </c>
      <c r="E3" s="259" t="s">
        <v>205</v>
      </c>
      <c r="F3" s="259"/>
      <c r="G3" s="259" t="s">
        <v>153</v>
      </c>
      <c r="H3" s="259"/>
      <c r="I3" s="294" t="s">
        <v>1</v>
      </c>
      <c r="J3" s="294"/>
    </row>
    <row r="4" spans="3:11" x14ac:dyDescent="0.25">
      <c r="C4" s="236"/>
      <c r="D4" s="259"/>
      <c r="E4" s="259"/>
      <c r="F4" s="259"/>
      <c r="G4" s="259"/>
      <c r="H4" s="259"/>
      <c r="I4" s="297" t="s">
        <v>4</v>
      </c>
      <c r="J4" s="297" t="s">
        <v>3</v>
      </c>
    </row>
    <row r="5" spans="3:11" ht="15.75" thickBot="1" x14ac:dyDescent="0.3">
      <c r="C5" s="263"/>
      <c r="D5" s="260"/>
      <c r="E5" s="260"/>
      <c r="F5" s="260"/>
      <c r="G5" s="260"/>
      <c r="H5" s="260"/>
      <c r="I5" s="298"/>
      <c r="J5" s="298"/>
    </row>
    <row r="6" spans="3:11" x14ac:dyDescent="0.25">
      <c r="C6" s="299" t="s">
        <v>8</v>
      </c>
      <c r="D6" s="299"/>
      <c r="E6" s="184">
        <f>SUM(E7:E46)</f>
        <v>137</v>
      </c>
      <c r="F6" s="185">
        <v>100</v>
      </c>
      <c r="G6" s="186">
        <f>SUM(G7:G46)</f>
        <v>53</v>
      </c>
      <c r="H6" s="185">
        <v>100</v>
      </c>
      <c r="I6" s="187">
        <f>SUM(I7:I46)</f>
        <v>998</v>
      </c>
      <c r="J6" s="187">
        <f>SUM(J7:J46)</f>
        <v>772</v>
      </c>
    </row>
    <row r="7" spans="3:11" x14ac:dyDescent="0.25">
      <c r="C7" s="255" t="s">
        <v>9</v>
      </c>
      <c r="D7" s="29" t="s">
        <v>154</v>
      </c>
      <c r="E7" s="174">
        <v>91</v>
      </c>
      <c r="F7" s="175">
        <v>93.103448275862064</v>
      </c>
      <c r="G7" s="78">
        <v>40</v>
      </c>
      <c r="H7" s="79">
        <v>70.588235294117652</v>
      </c>
      <c r="I7" s="78">
        <v>768</v>
      </c>
      <c r="J7" s="78">
        <v>508</v>
      </c>
      <c r="K7" t="s">
        <v>206</v>
      </c>
    </row>
    <row r="8" spans="3:11" x14ac:dyDescent="0.25">
      <c r="C8" s="255"/>
      <c r="D8" s="80" t="s">
        <v>155</v>
      </c>
      <c r="E8" s="81">
        <v>0</v>
      </c>
      <c r="F8" s="175">
        <v>0</v>
      </c>
      <c r="G8" s="81">
        <v>0</v>
      </c>
      <c r="H8" s="79">
        <v>0</v>
      </c>
      <c r="I8" s="81">
        <v>0</v>
      </c>
      <c r="J8" s="81">
        <v>0</v>
      </c>
    </row>
    <row r="9" spans="3:11" ht="15.75" thickBot="1" x14ac:dyDescent="0.3">
      <c r="C9" s="256"/>
      <c r="D9" s="82" t="s">
        <v>12</v>
      </c>
      <c r="E9" s="83">
        <v>0</v>
      </c>
      <c r="F9" s="179">
        <v>0</v>
      </c>
      <c r="G9" s="83">
        <v>0</v>
      </c>
      <c r="H9" s="84">
        <v>0</v>
      </c>
      <c r="I9" s="83">
        <v>0</v>
      </c>
      <c r="J9" s="83">
        <v>0</v>
      </c>
    </row>
    <row r="10" spans="3:11" x14ac:dyDescent="0.25">
      <c r="C10" s="254" t="s">
        <v>13</v>
      </c>
      <c r="D10" s="162" t="s">
        <v>14</v>
      </c>
      <c r="E10" s="87">
        <v>2</v>
      </c>
      <c r="F10" s="175">
        <v>0</v>
      </c>
      <c r="G10" s="87">
        <v>2</v>
      </c>
      <c r="H10" s="79">
        <v>0</v>
      </c>
      <c r="I10" s="87">
        <v>11</v>
      </c>
      <c r="J10" s="87">
        <v>38</v>
      </c>
    </row>
    <row r="11" spans="3:11" x14ac:dyDescent="0.25">
      <c r="C11" s="255"/>
      <c r="D11" s="164" t="s">
        <v>156</v>
      </c>
      <c r="E11" s="87">
        <v>0</v>
      </c>
      <c r="F11" s="175">
        <v>0</v>
      </c>
      <c r="G11" s="87">
        <v>0</v>
      </c>
      <c r="H11" s="79">
        <v>0</v>
      </c>
      <c r="I11" s="87">
        <v>0</v>
      </c>
      <c r="J11" s="87">
        <v>0</v>
      </c>
    </row>
    <row r="12" spans="3:11" x14ac:dyDescent="0.25">
      <c r="C12" s="255"/>
      <c r="D12" s="164" t="s">
        <v>18</v>
      </c>
      <c r="E12" s="87">
        <v>0</v>
      </c>
      <c r="F12" s="175">
        <v>0</v>
      </c>
      <c r="G12" s="87">
        <v>0</v>
      </c>
      <c r="H12" s="79">
        <v>0</v>
      </c>
      <c r="I12" s="87">
        <v>0</v>
      </c>
      <c r="J12" s="87">
        <v>0</v>
      </c>
    </row>
    <row r="13" spans="3:11" x14ac:dyDescent="0.25">
      <c r="C13" s="255"/>
      <c r="D13" s="164" t="s">
        <v>157</v>
      </c>
      <c r="E13" s="87">
        <v>0</v>
      </c>
      <c r="F13" s="175">
        <v>0</v>
      </c>
      <c r="G13" s="87">
        <v>0</v>
      </c>
      <c r="H13" s="79">
        <v>0</v>
      </c>
      <c r="I13" s="87">
        <v>0</v>
      </c>
      <c r="J13" s="87">
        <v>0</v>
      </c>
    </row>
    <row r="14" spans="3:11" x14ac:dyDescent="0.25">
      <c r="C14" s="255"/>
      <c r="D14" s="164" t="s">
        <v>17</v>
      </c>
      <c r="E14" s="87">
        <v>0</v>
      </c>
      <c r="F14" s="175">
        <v>0</v>
      </c>
      <c r="G14" s="87">
        <v>0</v>
      </c>
      <c r="H14" s="79">
        <v>0</v>
      </c>
      <c r="I14" s="87">
        <v>0</v>
      </c>
      <c r="J14" s="87">
        <v>0</v>
      </c>
    </row>
    <row r="15" spans="3:11" ht="15.75" thickBot="1" x14ac:dyDescent="0.3">
      <c r="C15" s="256"/>
      <c r="D15" s="165" t="s">
        <v>19</v>
      </c>
      <c r="E15" s="88">
        <v>0</v>
      </c>
      <c r="F15" s="179">
        <v>0</v>
      </c>
      <c r="G15" s="88">
        <v>0</v>
      </c>
      <c r="H15" s="84">
        <v>0</v>
      </c>
      <c r="I15" s="88">
        <v>0</v>
      </c>
      <c r="J15" s="88">
        <v>0</v>
      </c>
    </row>
    <row r="16" spans="3:11" x14ac:dyDescent="0.25">
      <c r="C16" s="254" t="s">
        <v>20</v>
      </c>
      <c r="D16" s="162" t="s">
        <v>21</v>
      </c>
      <c r="E16" s="87">
        <v>0</v>
      </c>
      <c r="F16" s="175">
        <v>0</v>
      </c>
      <c r="G16" s="87">
        <v>0</v>
      </c>
      <c r="H16" s="79">
        <v>0</v>
      </c>
      <c r="I16" s="87">
        <v>0</v>
      </c>
      <c r="J16" s="87">
        <v>0</v>
      </c>
    </row>
    <row r="17" spans="3:10" x14ac:dyDescent="0.25">
      <c r="C17" s="255"/>
      <c r="D17" s="164" t="s">
        <v>22</v>
      </c>
      <c r="E17" s="87">
        <v>0</v>
      </c>
      <c r="F17" s="175">
        <v>0</v>
      </c>
      <c r="G17" s="87">
        <v>0</v>
      </c>
      <c r="H17" s="79">
        <v>0</v>
      </c>
      <c r="I17" s="87">
        <v>0</v>
      </c>
      <c r="J17" s="87">
        <v>0</v>
      </c>
    </row>
    <row r="18" spans="3:10" ht="15.75" thickBot="1" x14ac:dyDescent="0.3">
      <c r="C18" s="256"/>
      <c r="D18" s="165" t="s">
        <v>23</v>
      </c>
      <c r="E18" s="88">
        <v>1</v>
      </c>
      <c r="F18" s="179">
        <v>0</v>
      </c>
      <c r="G18" s="88">
        <v>3</v>
      </c>
      <c r="H18" s="84">
        <v>0</v>
      </c>
      <c r="I18" s="88">
        <v>73</v>
      </c>
      <c r="J18" s="88">
        <v>38</v>
      </c>
    </row>
    <row r="19" spans="3:10" x14ac:dyDescent="0.25">
      <c r="C19" s="254" t="s">
        <v>24</v>
      </c>
      <c r="D19" s="162" t="s">
        <v>25</v>
      </c>
      <c r="E19" s="87">
        <v>0</v>
      </c>
      <c r="F19" s="175">
        <v>0</v>
      </c>
      <c r="G19" s="87">
        <v>0</v>
      </c>
      <c r="H19" s="79">
        <v>0</v>
      </c>
      <c r="I19" s="87">
        <v>0</v>
      </c>
      <c r="J19" s="87">
        <v>0</v>
      </c>
    </row>
    <row r="20" spans="3:10" x14ac:dyDescent="0.25">
      <c r="C20" s="255"/>
      <c r="D20" s="164" t="s">
        <v>26</v>
      </c>
      <c r="E20" s="87">
        <v>0</v>
      </c>
      <c r="F20" s="175">
        <v>0</v>
      </c>
      <c r="G20" s="87">
        <v>0</v>
      </c>
      <c r="H20" s="79">
        <v>0</v>
      </c>
      <c r="I20" s="87">
        <v>0</v>
      </c>
      <c r="J20" s="87">
        <v>0</v>
      </c>
    </row>
    <row r="21" spans="3:10" x14ac:dyDescent="0.25">
      <c r="C21" s="255"/>
      <c r="D21" s="164" t="s">
        <v>27</v>
      </c>
      <c r="E21" s="87">
        <v>0</v>
      </c>
      <c r="F21" s="175">
        <v>0</v>
      </c>
      <c r="G21" s="87">
        <v>0</v>
      </c>
      <c r="H21" s="79">
        <v>0</v>
      </c>
      <c r="I21" s="87">
        <v>0</v>
      </c>
      <c r="J21" s="87">
        <v>0</v>
      </c>
    </row>
    <row r="22" spans="3:10" ht="15.75" thickBot="1" x14ac:dyDescent="0.3">
      <c r="C22" s="256"/>
      <c r="D22" s="165" t="s">
        <v>28</v>
      </c>
      <c r="E22" s="88">
        <v>0</v>
      </c>
      <c r="F22" s="179">
        <v>0</v>
      </c>
      <c r="G22" s="88">
        <v>0</v>
      </c>
      <c r="H22" s="84">
        <v>0</v>
      </c>
      <c r="I22" s="88">
        <v>0</v>
      </c>
      <c r="J22" s="88">
        <v>0</v>
      </c>
    </row>
    <row r="23" spans="3:10" x14ac:dyDescent="0.25">
      <c r="C23" s="254" t="s">
        <v>158</v>
      </c>
      <c r="D23" s="162" t="s">
        <v>30</v>
      </c>
      <c r="E23" s="87">
        <v>0</v>
      </c>
      <c r="F23" s="175">
        <v>0</v>
      </c>
      <c r="G23" s="87">
        <v>0</v>
      </c>
      <c r="H23" s="79">
        <v>0</v>
      </c>
      <c r="I23" s="87">
        <v>0</v>
      </c>
      <c r="J23" s="87">
        <v>0</v>
      </c>
    </row>
    <row r="24" spans="3:10" x14ac:dyDescent="0.25">
      <c r="C24" s="255"/>
      <c r="D24" s="164" t="s">
        <v>31</v>
      </c>
      <c r="E24" s="87">
        <v>0</v>
      </c>
      <c r="F24" s="175">
        <v>0</v>
      </c>
      <c r="G24" s="87">
        <v>0</v>
      </c>
      <c r="H24" s="79">
        <v>0</v>
      </c>
      <c r="I24" s="87">
        <v>0</v>
      </c>
      <c r="J24" s="87">
        <v>0</v>
      </c>
    </row>
    <row r="25" spans="3:10" x14ac:dyDescent="0.25">
      <c r="C25" s="255"/>
      <c r="D25" s="164" t="s">
        <v>32</v>
      </c>
      <c r="E25" s="87">
        <v>0</v>
      </c>
      <c r="F25" s="175">
        <v>0</v>
      </c>
      <c r="G25" s="87">
        <v>0</v>
      </c>
      <c r="H25" s="79">
        <v>0</v>
      </c>
      <c r="I25" s="87">
        <v>0</v>
      </c>
      <c r="J25" s="87">
        <v>0</v>
      </c>
    </row>
    <row r="26" spans="3:10" x14ac:dyDescent="0.25">
      <c r="C26" s="255"/>
      <c r="D26" s="164" t="s">
        <v>33</v>
      </c>
      <c r="E26" s="87">
        <v>0</v>
      </c>
      <c r="F26" s="175">
        <v>0</v>
      </c>
      <c r="G26" s="87">
        <v>0</v>
      </c>
      <c r="H26" s="79">
        <v>0</v>
      </c>
      <c r="I26" s="87">
        <v>0</v>
      </c>
      <c r="J26" s="87">
        <v>0</v>
      </c>
    </row>
    <row r="27" spans="3:10" ht="15.75" thickBot="1" x14ac:dyDescent="0.3">
      <c r="C27" s="256"/>
      <c r="D27" s="165" t="s">
        <v>34</v>
      </c>
      <c r="E27" s="88">
        <v>0</v>
      </c>
      <c r="F27" s="179">
        <v>0</v>
      </c>
      <c r="G27" s="88">
        <v>0</v>
      </c>
      <c r="H27" s="84">
        <v>0</v>
      </c>
      <c r="I27" s="88">
        <v>0</v>
      </c>
      <c r="J27" s="88">
        <v>0</v>
      </c>
    </row>
    <row r="28" spans="3:10" x14ac:dyDescent="0.25">
      <c r="C28" s="254" t="s">
        <v>35</v>
      </c>
      <c r="D28" s="162" t="s">
        <v>36</v>
      </c>
      <c r="E28" s="87">
        <v>0</v>
      </c>
      <c r="F28" s="175">
        <v>0</v>
      </c>
      <c r="G28" s="87">
        <v>0</v>
      </c>
      <c r="H28" s="79">
        <v>0</v>
      </c>
      <c r="I28" s="87">
        <v>0</v>
      </c>
      <c r="J28" s="87">
        <v>0</v>
      </c>
    </row>
    <row r="29" spans="3:10" x14ac:dyDescent="0.25">
      <c r="C29" s="255"/>
      <c r="D29" s="164" t="s">
        <v>37</v>
      </c>
      <c r="E29" s="87">
        <v>11</v>
      </c>
      <c r="F29" s="175">
        <v>0</v>
      </c>
      <c r="G29" s="87">
        <v>4</v>
      </c>
      <c r="H29" s="79">
        <v>0</v>
      </c>
      <c r="I29" s="87">
        <v>62</v>
      </c>
      <c r="J29" s="87">
        <v>134</v>
      </c>
    </row>
    <row r="30" spans="3:10" x14ac:dyDescent="0.25">
      <c r="C30" s="255"/>
      <c r="D30" s="164" t="s">
        <v>159</v>
      </c>
      <c r="E30" s="87">
        <v>0</v>
      </c>
      <c r="F30" s="175">
        <v>0</v>
      </c>
      <c r="G30" s="87">
        <v>0</v>
      </c>
      <c r="H30" s="79">
        <v>0</v>
      </c>
      <c r="I30" s="87">
        <v>0</v>
      </c>
      <c r="J30" s="87">
        <v>0</v>
      </c>
    </row>
    <row r="31" spans="3:10" x14ac:dyDescent="0.25">
      <c r="C31" s="255"/>
      <c r="D31" s="164" t="s">
        <v>39</v>
      </c>
      <c r="E31" s="87">
        <v>0</v>
      </c>
      <c r="F31" s="175">
        <v>0</v>
      </c>
      <c r="G31" s="87">
        <v>0</v>
      </c>
      <c r="H31" s="79">
        <v>0</v>
      </c>
      <c r="I31" s="87">
        <v>0</v>
      </c>
      <c r="J31" s="87">
        <v>0</v>
      </c>
    </row>
    <row r="32" spans="3:10" ht="15.75" thickBot="1" x14ac:dyDescent="0.3">
      <c r="C32" s="256"/>
      <c r="D32" s="165" t="s">
        <v>140</v>
      </c>
      <c r="E32" s="88">
        <v>12</v>
      </c>
      <c r="F32" s="179">
        <v>0</v>
      </c>
      <c r="G32" s="88">
        <v>1</v>
      </c>
      <c r="H32" s="84">
        <v>0</v>
      </c>
      <c r="I32" s="88">
        <v>10</v>
      </c>
      <c r="J32" s="88">
        <v>10</v>
      </c>
    </row>
    <row r="33" spans="3:10" x14ac:dyDescent="0.25">
      <c r="C33" s="254" t="s">
        <v>41</v>
      </c>
      <c r="D33" s="86" t="s">
        <v>42</v>
      </c>
      <c r="E33" s="87">
        <v>18</v>
      </c>
      <c r="F33" s="175">
        <v>0</v>
      </c>
      <c r="G33" s="87">
        <v>1</v>
      </c>
      <c r="H33" s="79">
        <v>0</v>
      </c>
      <c r="I33" s="87">
        <v>52</v>
      </c>
      <c r="J33" s="87">
        <v>31</v>
      </c>
    </row>
    <row r="34" spans="3:10" x14ac:dyDescent="0.25">
      <c r="C34" s="255"/>
      <c r="D34" s="80" t="s">
        <v>43</v>
      </c>
      <c r="E34" s="87">
        <v>0</v>
      </c>
      <c r="F34" s="175">
        <v>0</v>
      </c>
      <c r="G34" s="87">
        <v>0</v>
      </c>
      <c r="H34" s="79">
        <v>0</v>
      </c>
      <c r="I34" s="87">
        <v>0</v>
      </c>
      <c r="J34" s="87">
        <v>0</v>
      </c>
    </row>
    <row r="35" spans="3:10" ht="15.75" thickBot="1" x14ac:dyDescent="0.3">
      <c r="C35" s="256"/>
      <c r="D35" s="82" t="s">
        <v>44</v>
      </c>
      <c r="E35" s="88">
        <v>1</v>
      </c>
      <c r="F35" s="179">
        <v>6.8965517241379306</v>
      </c>
      <c r="G35" s="88">
        <v>1</v>
      </c>
      <c r="H35" s="84">
        <v>29.411764705882355</v>
      </c>
      <c r="I35" s="88">
        <v>14</v>
      </c>
      <c r="J35" s="88">
        <v>1</v>
      </c>
    </row>
    <row r="36" spans="3:10" x14ac:dyDescent="0.25">
      <c r="C36" s="254" t="s">
        <v>45</v>
      </c>
      <c r="D36" s="162" t="s">
        <v>46</v>
      </c>
      <c r="E36" s="87">
        <v>0</v>
      </c>
      <c r="F36" s="175">
        <v>0</v>
      </c>
      <c r="G36" s="87">
        <v>0</v>
      </c>
      <c r="H36" s="79">
        <v>0</v>
      </c>
      <c r="I36" s="87">
        <v>0</v>
      </c>
      <c r="J36" s="87">
        <v>0</v>
      </c>
    </row>
    <row r="37" spans="3:10" x14ac:dyDescent="0.25">
      <c r="C37" s="255"/>
      <c r="D37" s="164" t="s">
        <v>47</v>
      </c>
      <c r="E37" s="87">
        <v>0</v>
      </c>
      <c r="F37" s="175">
        <v>0</v>
      </c>
      <c r="G37" s="87">
        <v>0</v>
      </c>
      <c r="H37" s="79">
        <v>0</v>
      </c>
      <c r="I37" s="87">
        <v>0</v>
      </c>
      <c r="J37" s="87">
        <v>0</v>
      </c>
    </row>
    <row r="38" spans="3:10" x14ac:dyDescent="0.25">
      <c r="C38" s="255"/>
      <c r="D38" s="164" t="s">
        <v>48</v>
      </c>
      <c r="E38" s="87">
        <v>0</v>
      </c>
      <c r="F38" s="175">
        <v>0</v>
      </c>
      <c r="G38" s="87">
        <v>0</v>
      </c>
      <c r="H38" s="79">
        <v>0</v>
      </c>
      <c r="I38" s="87">
        <v>0</v>
      </c>
      <c r="J38" s="87">
        <v>0</v>
      </c>
    </row>
    <row r="39" spans="3:10" ht="15.75" thickBot="1" x14ac:dyDescent="0.3">
      <c r="C39" s="256"/>
      <c r="D39" s="165" t="s">
        <v>49</v>
      </c>
      <c r="E39" s="88">
        <v>1</v>
      </c>
      <c r="F39" s="179">
        <v>0</v>
      </c>
      <c r="G39" s="88">
        <v>1</v>
      </c>
      <c r="H39" s="84">
        <v>0</v>
      </c>
      <c r="I39" s="88">
        <v>8</v>
      </c>
      <c r="J39" s="88">
        <v>12</v>
      </c>
    </row>
    <row r="40" spans="3:10" x14ac:dyDescent="0.25">
      <c r="C40" s="254" t="s">
        <v>50</v>
      </c>
      <c r="D40" s="162" t="s">
        <v>51</v>
      </c>
      <c r="E40" s="87">
        <v>0</v>
      </c>
      <c r="F40" s="175">
        <v>0</v>
      </c>
      <c r="G40" s="87">
        <v>0</v>
      </c>
      <c r="H40" s="79">
        <v>0</v>
      </c>
      <c r="I40" s="87">
        <v>0</v>
      </c>
      <c r="J40" s="87">
        <v>0</v>
      </c>
    </row>
    <row r="41" spans="3:10" x14ac:dyDescent="0.25">
      <c r="C41" s="255"/>
      <c r="D41" s="164" t="s">
        <v>52</v>
      </c>
      <c r="E41" s="87">
        <v>0</v>
      </c>
      <c r="F41" s="175">
        <v>0</v>
      </c>
      <c r="G41" s="87">
        <v>0</v>
      </c>
      <c r="H41" s="79">
        <v>0</v>
      </c>
      <c r="I41" s="87">
        <v>0</v>
      </c>
      <c r="J41" s="87">
        <v>0</v>
      </c>
    </row>
    <row r="42" spans="3:10" ht="15.75" thickBot="1" x14ac:dyDescent="0.3">
      <c r="C42" s="256"/>
      <c r="D42" s="165" t="s">
        <v>143</v>
      </c>
      <c r="E42" s="88">
        <v>0</v>
      </c>
      <c r="F42" s="179">
        <v>0</v>
      </c>
      <c r="G42" s="88">
        <v>0</v>
      </c>
      <c r="H42" s="84">
        <v>0</v>
      </c>
      <c r="I42" s="88">
        <v>0</v>
      </c>
      <c r="J42" s="88">
        <v>0</v>
      </c>
    </row>
    <row r="43" spans="3:10" x14ac:dyDescent="0.25">
      <c r="C43" s="254" t="s">
        <v>54</v>
      </c>
      <c r="D43" s="162" t="s">
        <v>55</v>
      </c>
      <c r="E43" s="87">
        <v>0</v>
      </c>
      <c r="F43" s="175">
        <v>0</v>
      </c>
      <c r="G43" s="87">
        <v>0</v>
      </c>
      <c r="H43" s="79">
        <v>0</v>
      </c>
      <c r="I43" s="87">
        <v>0</v>
      </c>
      <c r="J43" s="87">
        <v>0</v>
      </c>
    </row>
    <row r="44" spans="3:10" x14ac:dyDescent="0.25">
      <c r="C44" s="255"/>
      <c r="D44" s="164" t="s">
        <v>56</v>
      </c>
      <c r="E44" s="87">
        <v>0</v>
      </c>
      <c r="F44" s="175">
        <v>0</v>
      </c>
      <c r="G44" s="87">
        <v>0</v>
      </c>
      <c r="H44" s="79">
        <v>0</v>
      </c>
      <c r="I44" s="87">
        <v>0</v>
      </c>
      <c r="J44" s="87">
        <v>0</v>
      </c>
    </row>
    <row r="45" spans="3:10" x14ac:dyDescent="0.25">
      <c r="C45" s="255"/>
      <c r="D45" s="164" t="s">
        <v>57</v>
      </c>
      <c r="E45" s="87">
        <v>0</v>
      </c>
      <c r="F45" s="175">
        <v>0</v>
      </c>
      <c r="G45" s="87">
        <v>0</v>
      </c>
      <c r="H45" s="79">
        <v>0</v>
      </c>
      <c r="I45" s="87">
        <v>0</v>
      </c>
      <c r="J45" s="87">
        <v>0</v>
      </c>
    </row>
    <row r="46" spans="3:10" ht="15.75" thickBot="1" x14ac:dyDescent="0.3">
      <c r="C46" s="256"/>
      <c r="D46" s="165" t="s">
        <v>58</v>
      </c>
      <c r="E46" s="87">
        <v>0</v>
      </c>
      <c r="F46" s="175">
        <v>0</v>
      </c>
      <c r="G46" s="87">
        <v>0</v>
      </c>
      <c r="H46" s="79">
        <v>0</v>
      </c>
      <c r="I46" s="87">
        <v>0</v>
      </c>
      <c r="J46" s="87">
        <v>0</v>
      </c>
    </row>
    <row r="47" spans="3:10" x14ac:dyDescent="0.25">
      <c r="C47" s="257" t="s">
        <v>160</v>
      </c>
      <c r="D47" s="257"/>
      <c r="E47" s="257"/>
      <c r="F47" s="257"/>
      <c r="G47" s="257"/>
      <c r="H47" s="257"/>
      <c r="I47" s="257"/>
      <c r="J47" s="257"/>
    </row>
  </sheetData>
  <mergeCells count="20">
    <mergeCell ref="C47:J47"/>
    <mergeCell ref="C6:D6"/>
    <mergeCell ref="C7:C9"/>
    <mergeCell ref="C10:C15"/>
    <mergeCell ref="C16:C18"/>
    <mergeCell ref="C19:C22"/>
    <mergeCell ref="C23:C27"/>
    <mergeCell ref="C28:C32"/>
    <mergeCell ref="C33:C35"/>
    <mergeCell ref="C36:C39"/>
    <mergeCell ref="C40:C42"/>
    <mergeCell ref="C43:C46"/>
    <mergeCell ref="C2:J2"/>
    <mergeCell ref="C3:C5"/>
    <mergeCell ref="D3:D5"/>
    <mergeCell ref="G3:H5"/>
    <mergeCell ref="I3:J3"/>
    <mergeCell ref="E3:F5"/>
    <mergeCell ref="I4:I5"/>
    <mergeCell ref="J4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47"/>
  <sheetViews>
    <sheetView workbookViewId="0">
      <selection activeCell="M14" sqref="M14"/>
    </sheetView>
  </sheetViews>
  <sheetFormatPr baseColWidth="10" defaultRowHeight="15" x14ac:dyDescent="0.25"/>
  <cols>
    <col min="2" max="2" width="15.42578125" customWidth="1"/>
    <col min="3" max="3" width="23.42578125" customWidth="1"/>
    <col min="4" max="4" width="14.5703125" customWidth="1"/>
    <col min="5" max="5" width="13" customWidth="1"/>
    <col min="6" max="6" width="12.28515625" customWidth="1"/>
    <col min="7" max="7" width="12.42578125" customWidth="1"/>
    <col min="8" max="8" width="12.140625" customWidth="1"/>
    <col min="9" max="9" width="11.7109375" customWidth="1"/>
  </cols>
  <sheetData>
    <row r="1" spans="2:9" x14ac:dyDescent="0.25">
      <c r="B1" s="231" t="s">
        <v>60</v>
      </c>
      <c r="C1" s="231"/>
      <c r="D1" s="231"/>
      <c r="E1" s="231"/>
      <c r="F1" s="231"/>
      <c r="G1" s="231"/>
      <c r="H1" s="231"/>
      <c r="I1" s="231"/>
    </row>
    <row r="2" spans="2:9" x14ac:dyDescent="0.25">
      <c r="B2" s="232"/>
      <c r="C2" s="232"/>
      <c r="D2" s="232"/>
      <c r="E2" s="232"/>
      <c r="F2" s="232"/>
      <c r="G2" s="232"/>
      <c r="H2" s="232"/>
      <c r="I2" s="232"/>
    </row>
    <row r="3" spans="2:9" x14ac:dyDescent="0.25">
      <c r="B3" s="226" t="s">
        <v>0</v>
      </c>
      <c r="C3" s="226"/>
      <c r="D3" s="5"/>
      <c r="E3" s="5"/>
      <c r="F3" s="229" t="s">
        <v>1</v>
      </c>
      <c r="G3" s="229"/>
      <c r="H3" s="229"/>
      <c r="I3" s="229"/>
    </row>
    <row r="4" spans="2:9" x14ac:dyDescent="0.25">
      <c r="B4" s="226"/>
      <c r="C4" s="226"/>
      <c r="D4" s="230" t="s">
        <v>2</v>
      </c>
      <c r="E4" s="230"/>
      <c r="F4" s="230" t="s">
        <v>3</v>
      </c>
      <c r="G4" s="230"/>
      <c r="H4" s="230" t="s">
        <v>4</v>
      </c>
      <c r="I4" s="230"/>
    </row>
    <row r="5" spans="2:9" ht="15.75" thickBot="1" x14ac:dyDescent="0.3">
      <c r="B5" s="227"/>
      <c r="C5" s="227"/>
      <c r="D5" s="4" t="s">
        <v>5</v>
      </c>
      <c r="E5" s="4" t="s">
        <v>6</v>
      </c>
      <c r="F5" s="4" t="s">
        <v>5</v>
      </c>
      <c r="G5" s="4" t="s">
        <v>6</v>
      </c>
      <c r="H5" s="4" t="s">
        <v>7</v>
      </c>
      <c r="I5" s="4" t="s">
        <v>6</v>
      </c>
    </row>
    <row r="6" spans="2:9" x14ac:dyDescent="0.25">
      <c r="B6" s="219" t="s">
        <v>8</v>
      </c>
      <c r="C6" s="219"/>
      <c r="D6" s="2">
        <f>SUM(D7:D46)</f>
        <v>2993</v>
      </c>
      <c r="E6" s="3">
        <v>99.999999999999986</v>
      </c>
      <c r="F6" s="2">
        <f>SUM(F7:F46)</f>
        <v>1263</v>
      </c>
      <c r="G6" s="3">
        <v>43.01075268817204</v>
      </c>
      <c r="H6" s="2">
        <f>SUM(H7:H46)</f>
        <v>1730</v>
      </c>
      <c r="I6" s="3">
        <v>56.989247311827953</v>
      </c>
    </row>
    <row r="7" spans="2:9" x14ac:dyDescent="0.25">
      <c r="B7" s="220" t="s">
        <v>9</v>
      </c>
      <c r="C7" s="11" t="s">
        <v>10</v>
      </c>
      <c r="D7" s="6">
        <f>SUM(H7+F7)</f>
        <v>508</v>
      </c>
      <c r="E7" s="7">
        <v>20.264681555004135</v>
      </c>
      <c r="F7" s="1">
        <v>252</v>
      </c>
      <c r="G7" s="7">
        <v>8.8502894954507862</v>
      </c>
      <c r="H7" s="1">
        <v>256</v>
      </c>
      <c r="I7" s="7">
        <v>11.41439205955335</v>
      </c>
    </row>
    <row r="8" spans="2:9" x14ac:dyDescent="0.25">
      <c r="B8" s="221"/>
      <c r="C8" s="12" t="s">
        <v>11</v>
      </c>
      <c r="D8" s="6">
        <f t="shared" ref="D8:D46" si="0">SUM(H8+F8)</f>
        <v>224</v>
      </c>
      <c r="E8" s="7">
        <v>6.6170388751033915</v>
      </c>
      <c r="F8" s="1">
        <v>90</v>
      </c>
      <c r="G8" s="7">
        <v>3.4739454094292808</v>
      </c>
      <c r="H8" s="1">
        <v>134</v>
      </c>
      <c r="I8" s="7">
        <v>3.1430934656741107</v>
      </c>
    </row>
    <row r="9" spans="2:9" x14ac:dyDescent="0.25">
      <c r="B9" s="222"/>
      <c r="C9" s="13" t="s">
        <v>12</v>
      </c>
      <c r="D9" s="18">
        <f t="shared" si="0"/>
        <v>188</v>
      </c>
      <c r="E9" s="8">
        <v>7.2787427626137307</v>
      </c>
      <c r="F9" s="9">
        <v>83</v>
      </c>
      <c r="G9" s="8">
        <v>2.7295285359801489</v>
      </c>
      <c r="H9" s="9">
        <v>105</v>
      </c>
      <c r="I9" s="8">
        <v>4.5492142266335813</v>
      </c>
    </row>
    <row r="10" spans="2:9" x14ac:dyDescent="0.25">
      <c r="B10" s="223" t="s">
        <v>13</v>
      </c>
      <c r="C10" s="11" t="s">
        <v>14</v>
      </c>
      <c r="D10" s="6">
        <f t="shared" si="0"/>
        <v>11</v>
      </c>
      <c r="E10" s="7">
        <v>0</v>
      </c>
      <c r="F10" s="1">
        <v>9</v>
      </c>
      <c r="G10" s="7">
        <v>0</v>
      </c>
      <c r="H10" s="1">
        <v>2</v>
      </c>
      <c r="I10" s="7">
        <v>0</v>
      </c>
    </row>
    <row r="11" spans="2:9" x14ac:dyDescent="0.25">
      <c r="B11" s="224"/>
      <c r="C11" s="12" t="s">
        <v>15</v>
      </c>
      <c r="D11" s="6">
        <f t="shared" si="0"/>
        <v>210</v>
      </c>
      <c r="E11" s="7">
        <v>6.5343258891645997</v>
      </c>
      <c r="F11" s="1">
        <v>75</v>
      </c>
      <c r="G11" s="7">
        <v>2.6468155500413566</v>
      </c>
      <c r="H11" s="1">
        <v>135</v>
      </c>
      <c r="I11" s="7">
        <v>3.8875103391232422</v>
      </c>
    </row>
    <row r="12" spans="2:9" x14ac:dyDescent="0.25">
      <c r="B12" s="224"/>
      <c r="C12" s="12" t="s">
        <v>16</v>
      </c>
      <c r="D12" s="6">
        <f t="shared" si="0"/>
        <v>48</v>
      </c>
      <c r="E12" s="7">
        <v>0.99255583126550873</v>
      </c>
      <c r="F12" s="10">
        <v>19</v>
      </c>
      <c r="G12" s="7">
        <v>0.57899090157154676</v>
      </c>
      <c r="H12" s="1">
        <v>29</v>
      </c>
      <c r="I12" s="7">
        <v>0.41356492969396197</v>
      </c>
    </row>
    <row r="13" spans="2:9" x14ac:dyDescent="0.25">
      <c r="B13" s="224"/>
      <c r="C13" s="12" t="s">
        <v>17</v>
      </c>
      <c r="D13" s="6">
        <f t="shared" si="0"/>
        <v>0</v>
      </c>
      <c r="E13" s="7">
        <v>0</v>
      </c>
      <c r="F13" s="1">
        <v>0</v>
      </c>
      <c r="G13" s="7">
        <v>0</v>
      </c>
      <c r="H13" s="1">
        <v>0</v>
      </c>
      <c r="I13" s="7">
        <v>0</v>
      </c>
    </row>
    <row r="14" spans="2:9" x14ac:dyDescent="0.25">
      <c r="B14" s="224"/>
      <c r="C14" s="12" t="s">
        <v>18</v>
      </c>
      <c r="D14" s="6">
        <f t="shared" si="0"/>
        <v>8</v>
      </c>
      <c r="E14" s="7">
        <v>0</v>
      </c>
      <c r="F14" s="1">
        <v>0</v>
      </c>
      <c r="G14" s="7">
        <v>0</v>
      </c>
      <c r="H14" s="1">
        <v>8</v>
      </c>
      <c r="I14" s="7">
        <v>0</v>
      </c>
    </row>
    <row r="15" spans="2:9" x14ac:dyDescent="0.25">
      <c r="B15" s="225"/>
      <c r="C15" s="13" t="s">
        <v>19</v>
      </c>
      <c r="D15" s="18">
        <f t="shared" si="0"/>
        <v>8</v>
      </c>
      <c r="E15" s="8">
        <v>0.41356492969396197</v>
      </c>
      <c r="F15" s="9">
        <v>2</v>
      </c>
      <c r="G15" s="8">
        <v>0.33085194375516958</v>
      </c>
      <c r="H15" s="9">
        <v>6</v>
      </c>
      <c r="I15" s="8">
        <v>8.2712985938792394E-2</v>
      </c>
    </row>
    <row r="16" spans="2:9" x14ac:dyDescent="0.25">
      <c r="B16" s="223" t="s">
        <v>20</v>
      </c>
      <c r="C16" s="11" t="s">
        <v>21</v>
      </c>
      <c r="D16" s="6">
        <f t="shared" si="0"/>
        <v>20</v>
      </c>
      <c r="E16" s="7">
        <v>0.74441687344913154</v>
      </c>
      <c r="F16" s="1">
        <v>6</v>
      </c>
      <c r="G16" s="7">
        <v>0.57899090157154676</v>
      </c>
      <c r="H16" s="1">
        <v>14</v>
      </c>
      <c r="I16" s="7">
        <v>0.16542597187758479</v>
      </c>
    </row>
    <row r="17" spans="2:9" x14ac:dyDescent="0.25">
      <c r="B17" s="224"/>
      <c r="C17" s="12" t="s">
        <v>22</v>
      </c>
      <c r="D17" s="6">
        <f t="shared" si="0"/>
        <v>31</v>
      </c>
      <c r="E17" s="7">
        <v>0</v>
      </c>
      <c r="F17" s="1">
        <v>5</v>
      </c>
      <c r="G17" s="7">
        <v>0</v>
      </c>
      <c r="H17" s="1">
        <v>26</v>
      </c>
      <c r="I17" s="7">
        <v>0</v>
      </c>
    </row>
    <row r="18" spans="2:9" x14ac:dyDescent="0.25">
      <c r="B18" s="225"/>
      <c r="C18" s="13" t="s">
        <v>23</v>
      </c>
      <c r="D18" s="18">
        <f t="shared" si="0"/>
        <v>87</v>
      </c>
      <c r="E18" s="8">
        <v>3.225806451612903</v>
      </c>
      <c r="F18" s="9">
        <v>21</v>
      </c>
      <c r="G18" s="8">
        <v>1.0752688172043012</v>
      </c>
      <c r="H18" s="9">
        <v>66</v>
      </c>
      <c r="I18" s="8">
        <v>2.1505376344086025</v>
      </c>
    </row>
    <row r="19" spans="2:9" x14ac:dyDescent="0.25">
      <c r="B19" s="223" t="s">
        <v>24</v>
      </c>
      <c r="C19" s="11" t="s">
        <v>25</v>
      </c>
      <c r="D19" s="6">
        <f t="shared" si="0"/>
        <v>150</v>
      </c>
      <c r="E19" s="7">
        <v>4.7973531844499586</v>
      </c>
      <c r="F19" s="1">
        <v>62</v>
      </c>
      <c r="G19" s="7">
        <v>1.9851116625310175</v>
      </c>
      <c r="H19" s="1">
        <v>88</v>
      </c>
      <c r="I19" s="7">
        <v>2.8122415219189416</v>
      </c>
    </row>
    <row r="20" spans="2:9" x14ac:dyDescent="0.25">
      <c r="B20" s="224"/>
      <c r="C20" s="12" t="s">
        <v>26</v>
      </c>
      <c r="D20" s="6">
        <f t="shared" si="0"/>
        <v>104</v>
      </c>
      <c r="E20" s="7">
        <v>4.3010752688172049</v>
      </c>
      <c r="F20" s="1">
        <v>51</v>
      </c>
      <c r="G20" s="7">
        <v>1.8196856906534327</v>
      </c>
      <c r="H20" s="1">
        <v>53</v>
      </c>
      <c r="I20" s="7">
        <v>2.481389578163772</v>
      </c>
    </row>
    <row r="21" spans="2:9" x14ac:dyDescent="0.25">
      <c r="B21" s="224"/>
      <c r="C21" s="12" t="s">
        <v>27</v>
      </c>
      <c r="D21" s="6">
        <f t="shared" si="0"/>
        <v>47</v>
      </c>
      <c r="E21" s="7">
        <v>0.99255583126550873</v>
      </c>
      <c r="F21" s="1">
        <v>19</v>
      </c>
      <c r="G21" s="7">
        <v>0.41356492969396197</v>
      </c>
      <c r="H21" s="1">
        <v>28</v>
      </c>
      <c r="I21" s="7">
        <v>0.57899090157154676</v>
      </c>
    </row>
    <row r="22" spans="2:9" x14ac:dyDescent="0.25">
      <c r="B22" s="225"/>
      <c r="C22" s="13" t="s">
        <v>28</v>
      </c>
      <c r="D22" s="18">
        <f t="shared" si="0"/>
        <v>15</v>
      </c>
      <c r="E22" s="8">
        <v>0.49627791563275436</v>
      </c>
      <c r="F22" s="9">
        <v>7</v>
      </c>
      <c r="G22" s="8">
        <v>0.16542597187758479</v>
      </c>
      <c r="H22" s="9">
        <v>8</v>
      </c>
      <c r="I22" s="8">
        <v>0.33085194375516958</v>
      </c>
    </row>
    <row r="23" spans="2:9" ht="25.5" x14ac:dyDescent="0.25">
      <c r="B23" s="223" t="s">
        <v>29</v>
      </c>
      <c r="C23" s="14" t="s">
        <v>30</v>
      </c>
      <c r="D23" s="6">
        <f t="shared" si="0"/>
        <v>47</v>
      </c>
      <c r="E23" s="7">
        <v>1.7369727047146404</v>
      </c>
      <c r="F23" s="1">
        <v>19</v>
      </c>
      <c r="G23" s="7">
        <v>0.82712985938792394</v>
      </c>
      <c r="H23" s="1">
        <v>28</v>
      </c>
      <c r="I23" s="7">
        <v>0.90984284532671633</v>
      </c>
    </row>
    <row r="24" spans="2:9" ht="25.5" x14ac:dyDescent="0.25">
      <c r="B24" s="224"/>
      <c r="C24" s="15" t="s">
        <v>31</v>
      </c>
      <c r="D24" s="6">
        <f t="shared" si="0"/>
        <v>68</v>
      </c>
      <c r="E24" s="7">
        <v>2.1505376344086025</v>
      </c>
      <c r="F24" s="1">
        <v>22</v>
      </c>
      <c r="G24" s="7">
        <v>0.66170388751033915</v>
      </c>
      <c r="H24" s="1">
        <v>46</v>
      </c>
      <c r="I24" s="7">
        <v>1.4888337468982631</v>
      </c>
    </row>
    <row r="25" spans="2:9" x14ac:dyDescent="0.25">
      <c r="B25" s="224"/>
      <c r="C25" s="12" t="s">
        <v>32</v>
      </c>
      <c r="D25" s="6">
        <f t="shared" si="0"/>
        <v>74</v>
      </c>
      <c r="E25" s="7">
        <v>2.2332506203473943</v>
      </c>
      <c r="F25" s="1">
        <v>38</v>
      </c>
      <c r="G25" s="7">
        <v>0.90984284532671633</v>
      </c>
      <c r="H25" s="1">
        <v>36</v>
      </c>
      <c r="I25" s="7">
        <v>1.3234077750206783</v>
      </c>
    </row>
    <row r="26" spans="2:9" x14ac:dyDescent="0.25">
      <c r="B26" s="224"/>
      <c r="C26" s="12" t="s">
        <v>33</v>
      </c>
      <c r="D26" s="6">
        <f t="shared" si="0"/>
        <v>0</v>
      </c>
      <c r="E26" s="7">
        <v>0</v>
      </c>
      <c r="F26" s="1">
        <v>0</v>
      </c>
      <c r="G26" s="7">
        <v>0</v>
      </c>
      <c r="H26" s="1">
        <v>0</v>
      </c>
      <c r="I26" s="7">
        <v>0</v>
      </c>
    </row>
    <row r="27" spans="2:9" x14ac:dyDescent="0.25">
      <c r="B27" s="225"/>
      <c r="C27" s="13" t="s">
        <v>34</v>
      </c>
      <c r="D27" s="18">
        <f t="shared" si="0"/>
        <v>0</v>
      </c>
      <c r="E27" s="8">
        <v>0</v>
      </c>
      <c r="F27" s="9">
        <v>0</v>
      </c>
      <c r="G27" s="8">
        <v>0</v>
      </c>
      <c r="H27" s="9">
        <v>0</v>
      </c>
      <c r="I27" s="8">
        <v>0</v>
      </c>
    </row>
    <row r="28" spans="2:9" x14ac:dyDescent="0.25">
      <c r="B28" s="223" t="s">
        <v>35</v>
      </c>
      <c r="C28" s="11" t="s">
        <v>36</v>
      </c>
      <c r="D28" s="6">
        <f t="shared" si="0"/>
        <v>13</v>
      </c>
      <c r="E28" s="7">
        <v>0.16542597187758479</v>
      </c>
      <c r="F28" s="1">
        <v>4</v>
      </c>
      <c r="G28" s="7">
        <v>8.2712985938792394E-2</v>
      </c>
      <c r="H28" s="1">
        <v>9</v>
      </c>
      <c r="I28" s="7">
        <v>8.2712985938792394E-2</v>
      </c>
    </row>
    <row r="29" spans="2:9" x14ac:dyDescent="0.25">
      <c r="B29" s="224"/>
      <c r="C29" s="12" t="s">
        <v>37</v>
      </c>
      <c r="D29" s="6">
        <f t="shared" si="0"/>
        <v>0</v>
      </c>
      <c r="E29" s="7">
        <v>0</v>
      </c>
      <c r="F29" s="1">
        <v>0</v>
      </c>
      <c r="G29" s="7">
        <v>0</v>
      </c>
      <c r="H29" s="1">
        <v>0</v>
      </c>
      <c r="I29" s="7">
        <v>0</v>
      </c>
    </row>
    <row r="30" spans="2:9" x14ac:dyDescent="0.25">
      <c r="B30" s="224"/>
      <c r="C30" s="12" t="s">
        <v>38</v>
      </c>
      <c r="D30" s="6">
        <f t="shared" si="0"/>
        <v>45</v>
      </c>
      <c r="E30" s="7">
        <v>1.4061207609594708</v>
      </c>
      <c r="F30" s="1">
        <v>9</v>
      </c>
      <c r="G30" s="7">
        <v>8.2712985938792394E-2</v>
      </c>
      <c r="H30" s="1">
        <v>36</v>
      </c>
      <c r="I30" s="7">
        <v>1.3234077750206783</v>
      </c>
    </row>
    <row r="31" spans="2:9" x14ac:dyDescent="0.25">
      <c r="B31" s="224"/>
      <c r="C31" s="12" t="s">
        <v>39</v>
      </c>
      <c r="D31" s="6">
        <f t="shared" si="0"/>
        <v>91</v>
      </c>
      <c r="E31" s="7">
        <v>2.5641025641025639</v>
      </c>
      <c r="F31" s="1">
        <v>36</v>
      </c>
      <c r="G31" s="7">
        <v>1.3234077750206783</v>
      </c>
      <c r="H31" s="1">
        <v>55</v>
      </c>
      <c r="I31" s="7">
        <v>1.240694789081886</v>
      </c>
    </row>
    <row r="32" spans="2:9" x14ac:dyDescent="0.25">
      <c r="B32" s="225"/>
      <c r="C32" s="13" t="s">
        <v>40</v>
      </c>
      <c r="D32" s="18">
        <f t="shared" si="0"/>
        <v>53</v>
      </c>
      <c r="E32" s="8">
        <v>3.8047973531844499</v>
      </c>
      <c r="F32" s="9">
        <v>23</v>
      </c>
      <c r="G32" s="8">
        <v>1.240694789081886</v>
      </c>
      <c r="H32" s="9">
        <v>30</v>
      </c>
      <c r="I32" s="8">
        <v>2.5641025641025639</v>
      </c>
    </row>
    <row r="33" spans="2:9" x14ac:dyDescent="0.25">
      <c r="B33" s="223" t="s">
        <v>41</v>
      </c>
      <c r="C33" s="11" t="s">
        <v>42</v>
      </c>
      <c r="D33" s="6">
        <f t="shared" si="0"/>
        <v>0</v>
      </c>
      <c r="E33" s="7">
        <v>0</v>
      </c>
      <c r="F33" s="1">
        <v>0</v>
      </c>
      <c r="G33" s="7">
        <v>0</v>
      </c>
      <c r="H33" s="1">
        <v>0</v>
      </c>
      <c r="I33" s="7">
        <v>0</v>
      </c>
    </row>
    <row r="34" spans="2:9" x14ac:dyDescent="0.25">
      <c r="B34" s="224"/>
      <c r="C34" s="12" t="s">
        <v>43</v>
      </c>
      <c r="D34" s="6">
        <f t="shared" si="0"/>
        <v>43</v>
      </c>
      <c r="E34" s="7">
        <v>0</v>
      </c>
      <c r="F34" s="1">
        <v>25</v>
      </c>
      <c r="G34" s="7">
        <v>0</v>
      </c>
      <c r="H34" s="1">
        <v>18</v>
      </c>
      <c r="I34" s="7">
        <v>0</v>
      </c>
    </row>
    <row r="35" spans="2:9" x14ac:dyDescent="0.25">
      <c r="B35" s="225"/>
      <c r="C35" s="13" t="s">
        <v>44</v>
      </c>
      <c r="D35" s="18">
        <f t="shared" si="0"/>
        <v>524</v>
      </c>
      <c r="E35" s="8">
        <v>16.708023159636063</v>
      </c>
      <c r="F35" s="9">
        <v>201</v>
      </c>
      <c r="G35" s="8">
        <v>7.6095947063688998</v>
      </c>
      <c r="H35" s="9">
        <v>323</v>
      </c>
      <c r="I35" s="8">
        <v>9.0984284532671627</v>
      </c>
    </row>
    <row r="36" spans="2:9" x14ac:dyDescent="0.25">
      <c r="B36" s="223" t="s">
        <v>45</v>
      </c>
      <c r="C36" s="11" t="s">
        <v>46</v>
      </c>
      <c r="D36" s="6">
        <f t="shared" si="0"/>
        <v>0</v>
      </c>
      <c r="E36" s="7">
        <v>0</v>
      </c>
      <c r="F36" s="1">
        <v>0</v>
      </c>
      <c r="G36" s="7">
        <v>0</v>
      </c>
      <c r="H36" s="1">
        <v>0</v>
      </c>
      <c r="I36" s="7">
        <v>0</v>
      </c>
    </row>
    <row r="37" spans="2:9" x14ac:dyDescent="0.25">
      <c r="B37" s="224"/>
      <c r="C37" s="12" t="s">
        <v>47</v>
      </c>
      <c r="D37" s="6">
        <f t="shared" si="0"/>
        <v>0</v>
      </c>
      <c r="E37" s="7">
        <v>0</v>
      </c>
      <c r="F37" s="1">
        <v>0</v>
      </c>
      <c r="G37" s="7">
        <v>0</v>
      </c>
      <c r="H37" s="1">
        <v>0</v>
      </c>
      <c r="I37" s="7">
        <v>0</v>
      </c>
    </row>
    <row r="38" spans="2:9" x14ac:dyDescent="0.25">
      <c r="B38" s="224"/>
      <c r="C38" s="12" t="s">
        <v>48</v>
      </c>
      <c r="D38" s="6">
        <f t="shared" si="0"/>
        <v>0</v>
      </c>
      <c r="E38" s="7">
        <v>0</v>
      </c>
      <c r="F38" s="1">
        <v>0</v>
      </c>
      <c r="G38" s="7">
        <v>0</v>
      </c>
      <c r="H38" s="1">
        <v>0</v>
      </c>
      <c r="I38" s="7">
        <v>0</v>
      </c>
    </row>
    <row r="39" spans="2:9" x14ac:dyDescent="0.25">
      <c r="B39" s="225"/>
      <c r="C39" s="13" t="s">
        <v>49</v>
      </c>
      <c r="D39" s="18">
        <f t="shared" si="0"/>
        <v>0</v>
      </c>
      <c r="E39" s="8">
        <v>0</v>
      </c>
      <c r="F39" s="9">
        <v>0</v>
      </c>
      <c r="G39" s="8">
        <v>0</v>
      </c>
      <c r="H39" s="9">
        <v>0</v>
      </c>
      <c r="I39" s="8">
        <v>0</v>
      </c>
    </row>
    <row r="40" spans="2:9" x14ac:dyDescent="0.25">
      <c r="B40" s="223" t="s">
        <v>50</v>
      </c>
      <c r="C40" s="11" t="s">
        <v>51</v>
      </c>
      <c r="D40" s="6">
        <f t="shared" si="0"/>
        <v>53</v>
      </c>
      <c r="E40" s="7">
        <v>1.4888337468982631</v>
      </c>
      <c r="F40" s="1">
        <v>15</v>
      </c>
      <c r="G40" s="7">
        <v>0.33085194375516958</v>
      </c>
      <c r="H40" s="1">
        <v>38</v>
      </c>
      <c r="I40" s="7">
        <v>1.1579818031430935</v>
      </c>
    </row>
    <row r="41" spans="2:9" x14ac:dyDescent="0.25">
      <c r="B41" s="224"/>
      <c r="C41" s="12" t="s">
        <v>52</v>
      </c>
      <c r="D41" s="6">
        <f t="shared" si="0"/>
        <v>0</v>
      </c>
      <c r="E41" s="7">
        <v>0</v>
      </c>
      <c r="F41" s="1">
        <v>0</v>
      </c>
      <c r="G41" s="7">
        <v>0</v>
      </c>
      <c r="H41" s="1">
        <v>0</v>
      </c>
      <c r="I41" s="7">
        <v>0</v>
      </c>
    </row>
    <row r="42" spans="2:9" x14ac:dyDescent="0.25">
      <c r="B42" s="225"/>
      <c r="C42" s="16" t="s">
        <v>53</v>
      </c>
      <c r="D42" s="18">
        <f t="shared" si="0"/>
        <v>28</v>
      </c>
      <c r="E42" s="8">
        <v>0.16542597187758479</v>
      </c>
      <c r="F42" s="9">
        <v>16</v>
      </c>
      <c r="G42" s="8">
        <v>8.2712985938792394E-2</v>
      </c>
      <c r="H42" s="9">
        <v>12</v>
      </c>
      <c r="I42" s="8">
        <v>8.2712985938792394E-2</v>
      </c>
    </row>
    <row r="43" spans="2:9" x14ac:dyDescent="0.25">
      <c r="B43" s="223" t="s">
        <v>54</v>
      </c>
      <c r="C43" s="12" t="s">
        <v>55</v>
      </c>
      <c r="D43" s="6">
        <f t="shared" si="0"/>
        <v>68</v>
      </c>
      <c r="E43" s="7">
        <v>1.8196856906534327</v>
      </c>
      <c r="F43" s="1">
        <v>48</v>
      </c>
      <c r="G43" s="7">
        <v>1.4061207609594708</v>
      </c>
      <c r="H43" s="1">
        <v>20</v>
      </c>
      <c r="I43" s="7">
        <v>0.41356492969396197</v>
      </c>
    </row>
    <row r="44" spans="2:9" x14ac:dyDescent="0.25">
      <c r="B44" s="224"/>
      <c r="C44" s="12" t="s">
        <v>56</v>
      </c>
      <c r="D44" s="6">
        <f t="shared" si="0"/>
        <v>227</v>
      </c>
      <c r="E44" s="7">
        <v>9.0984284532671627</v>
      </c>
      <c r="F44" s="1">
        <v>106</v>
      </c>
      <c r="G44" s="7">
        <v>3.8047973531844499</v>
      </c>
      <c r="H44" s="1">
        <v>121</v>
      </c>
      <c r="I44" s="7">
        <v>5.2936311000827132</v>
      </c>
    </row>
    <row r="45" spans="2:9" x14ac:dyDescent="0.25">
      <c r="B45" s="224"/>
      <c r="C45" s="12" t="s">
        <v>57</v>
      </c>
      <c r="D45" s="6">
        <f t="shared" si="0"/>
        <v>0</v>
      </c>
      <c r="E45" s="7">
        <v>0</v>
      </c>
      <c r="F45" s="1">
        <v>0</v>
      </c>
      <c r="G45" s="7">
        <v>0</v>
      </c>
      <c r="H45" s="1">
        <v>0</v>
      </c>
      <c r="I45" s="7">
        <v>0</v>
      </c>
    </row>
    <row r="46" spans="2:9" x14ac:dyDescent="0.25">
      <c r="B46" s="225"/>
      <c r="C46" s="13" t="s">
        <v>58</v>
      </c>
      <c r="D46" s="6">
        <f t="shared" si="0"/>
        <v>0</v>
      </c>
      <c r="E46" s="7">
        <v>0</v>
      </c>
      <c r="F46" s="9">
        <v>0</v>
      </c>
      <c r="G46" s="7">
        <v>0</v>
      </c>
      <c r="H46" s="9">
        <v>0</v>
      </c>
      <c r="I46" s="7">
        <v>0</v>
      </c>
    </row>
    <row r="47" spans="2:9" x14ac:dyDescent="0.25">
      <c r="B47" s="228" t="s">
        <v>59</v>
      </c>
      <c r="C47" s="228"/>
      <c r="D47" s="228"/>
      <c r="E47" s="228"/>
      <c r="F47" s="228"/>
      <c r="G47" s="228"/>
      <c r="H47" s="228"/>
      <c r="I47" s="228"/>
    </row>
  </sheetData>
  <mergeCells count="18">
    <mergeCell ref="F3:I3"/>
    <mergeCell ref="D4:E4"/>
    <mergeCell ref="F4:G4"/>
    <mergeCell ref="H4:I4"/>
    <mergeCell ref="B1:I2"/>
    <mergeCell ref="B47:I47"/>
    <mergeCell ref="B19:B22"/>
    <mergeCell ref="B43:B46"/>
    <mergeCell ref="B23:B27"/>
    <mergeCell ref="B28:B32"/>
    <mergeCell ref="B33:B35"/>
    <mergeCell ref="B36:B39"/>
    <mergeCell ref="B40:B42"/>
    <mergeCell ref="B6:C6"/>
    <mergeCell ref="B7:B9"/>
    <mergeCell ref="B10:B15"/>
    <mergeCell ref="B16:B18"/>
    <mergeCell ref="B3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J48"/>
  <sheetViews>
    <sheetView workbookViewId="0">
      <selection activeCell="O12" sqref="O12"/>
    </sheetView>
  </sheetViews>
  <sheetFormatPr baseColWidth="10" defaultRowHeight="15" x14ac:dyDescent="0.25"/>
  <cols>
    <col min="3" max="3" width="16" customWidth="1"/>
    <col min="4" max="4" width="24.140625" customWidth="1"/>
    <col min="5" max="5" width="16" customWidth="1"/>
    <col min="6" max="6" width="13.42578125" customWidth="1"/>
    <col min="7" max="7" width="12.140625" customWidth="1"/>
    <col min="8" max="10" width="12.42578125" customWidth="1"/>
  </cols>
  <sheetData>
    <row r="1" spans="3:10" x14ac:dyDescent="0.25">
      <c r="C1" s="231" t="s">
        <v>63</v>
      </c>
      <c r="D1" s="231"/>
      <c r="E1" s="231"/>
      <c r="F1" s="231"/>
      <c r="G1" s="231"/>
      <c r="H1" s="231"/>
      <c r="I1" s="231"/>
      <c r="J1" s="231"/>
    </row>
    <row r="2" spans="3:10" x14ac:dyDescent="0.25">
      <c r="C2" s="231"/>
      <c r="D2" s="231"/>
      <c r="E2" s="231"/>
      <c r="F2" s="231"/>
      <c r="G2" s="231"/>
      <c r="H2" s="231"/>
      <c r="I2" s="231"/>
      <c r="J2" s="231"/>
    </row>
    <row r="3" spans="3:10" x14ac:dyDescent="0.25">
      <c r="C3" s="232"/>
      <c r="D3" s="232"/>
      <c r="E3" s="232"/>
      <c r="F3" s="232"/>
      <c r="G3" s="232"/>
      <c r="H3" s="232"/>
      <c r="I3" s="232"/>
      <c r="J3" s="232"/>
    </row>
    <row r="4" spans="3:10" x14ac:dyDescent="0.25">
      <c r="C4" s="226" t="s">
        <v>0</v>
      </c>
      <c r="D4" s="226"/>
      <c r="E4" s="5"/>
      <c r="F4" s="5"/>
      <c r="G4" s="229" t="s">
        <v>1</v>
      </c>
      <c r="H4" s="229"/>
      <c r="I4" s="229"/>
      <c r="J4" s="229"/>
    </row>
    <row r="5" spans="3:10" x14ac:dyDescent="0.25">
      <c r="C5" s="226"/>
      <c r="D5" s="226"/>
      <c r="E5" s="230" t="s">
        <v>2</v>
      </c>
      <c r="F5" s="230"/>
      <c r="G5" s="230" t="s">
        <v>61</v>
      </c>
      <c r="H5" s="230"/>
      <c r="I5" s="230" t="s">
        <v>62</v>
      </c>
      <c r="J5" s="230"/>
    </row>
    <row r="6" spans="3:10" ht="15.75" thickBot="1" x14ac:dyDescent="0.3">
      <c r="C6" s="227"/>
      <c r="D6" s="227"/>
      <c r="E6" s="4" t="s">
        <v>5</v>
      </c>
      <c r="F6" s="4" t="s">
        <v>6</v>
      </c>
      <c r="G6" s="4" t="s">
        <v>5</v>
      </c>
      <c r="H6" s="4" t="s">
        <v>6</v>
      </c>
      <c r="I6" s="4" t="s">
        <v>7</v>
      </c>
      <c r="J6" s="4" t="s">
        <v>6</v>
      </c>
    </row>
    <row r="7" spans="3:10" x14ac:dyDescent="0.25">
      <c r="C7" s="219" t="s">
        <v>8</v>
      </c>
      <c r="D7" s="219"/>
      <c r="E7" s="2">
        <f>SUM(E8:E47)</f>
        <v>2993</v>
      </c>
      <c r="F7" s="3">
        <v>99.999999999999986</v>
      </c>
      <c r="G7" s="2">
        <f>SUM(G8:G47)</f>
        <v>2493</v>
      </c>
      <c r="H7" s="3">
        <v>85.442514474772523</v>
      </c>
      <c r="I7" s="2">
        <f>SUM(I8:I47)</f>
        <v>500</v>
      </c>
      <c r="J7" s="3">
        <v>14.557485525227461</v>
      </c>
    </row>
    <row r="8" spans="3:10" x14ac:dyDescent="0.25">
      <c r="C8" s="220" t="s">
        <v>9</v>
      </c>
      <c r="D8" s="11" t="s">
        <v>10</v>
      </c>
      <c r="E8" s="6">
        <f>SUM(I8+G8)</f>
        <v>508</v>
      </c>
      <c r="F8" s="7">
        <v>20.264681555004135</v>
      </c>
      <c r="G8" s="1">
        <v>479</v>
      </c>
      <c r="H8" s="7">
        <v>19.023986765922249</v>
      </c>
      <c r="I8" s="1">
        <v>29</v>
      </c>
      <c r="J8" s="7">
        <v>1.240694789081886</v>
      </c>
    </row>
    <row r="9" spans="3:10" x14ac:dyDescent="0.25">
      <c r="C9" s="221"/>
      <c r="D9" s="12" t="s">
        <v>11</v>
      </c>
      <c r="E9" s="6">
        <f t="shared" ref="E9:E47" si="0">SUM(I9+G9)</f>
        <v>224</v>
      </c>
      <c r="F9" s="7">
        <v>6.6170388751033915</v>
      </c>
      <c r="G9" s="1">
        <v>181</v>
      </c>
      <c r="H9" s="7">
        <v>5.9553349875930524</v>
      </c>
      <c r="I9" s="1">
        <v>43</v>
      </c>
      <c r="J9" s="7">
        <v>0.66170388751033915</v>
      </c>
    </row>
    <row r="10" spans="3:10" x14ac:dyDescent="0.25">
      <c r="C10" s="222"/>
      <c r="D10" s="13" t="s">
        <v>12</v>
      </c>
      <c r="E10" s="18">
        <f t="shared" si="0"/>
        <v>188</v>
      </c>
      <c r="F10" s="8">
        <v>7.2787427626137307</v>
      </c>
      <c r="G10" s="9">
        <v>164</v>
      </c>
      <c r="H10" s="8">
        <v>6.2034739454094296</v>
      </c>
      <c r="I10" s="9">
        <v>24</v>
      </c>
      <c r="J10" s="8">
        <v>1.0752688172043012</v>
      </c>
    </row>
    <row r="11" spans="3:10" x14ac:dyDescent="0.25">
      <c r="C11" s="223" t="s">
        <v>13</v>
      </c>
      <c r="D11" s="11" t="s">
        <v>14</v>
      </c>
      <c r="E11" s="6">
        <f t="shared" si="0"/>
        <v>11</v>
      </c>
      <c r="F11" s="7">
        <v>0</v>
      </c>
      <c r="G11" s="1">
        <v>11</v>
      </c>
      <c r="H11" s="7">
        <v>0</v>
      </c>
      <c r="I11" s="1">
        <v>0</v>
      </c>
      <c r="J11" s="7">
        <v>0</v>
      </c>
    </row>
    <row r="12" spans="3:10" x14ac:dyDescent="0.25">
      <c r="C12" s="224"/>
      <c r="D12" s="12" t="s">
        <v>15</v>
      </c>
      <c r="E12" s="6">
        <f t="shared" si="0"/>
        <v>212</v>
      </c>
      <c r="F12" s="7">
        <v>6.5343258891645997</v>
      </c>
      <c r="G12" s="1">
        <v>166</v>
      </c>
      <c r="H12" s="7">
        <v>5.7071960297766751</v>
      </c>
      <c r="I12" s="1">
        <v>46</v>
      </c>
      <c r="J12" s="7">
        <v>0.82712985938792394</v>
      </c>
    </row>
    <row r="13" spans="3:10" x14ac:dyDescent="0.25">
      <c r="C13" s="224"/>
      <c r="D13" s="12" t="s">
        <v>16</v>
      </c>
      <c r="E13" s="6">
        <f t="shared" si="0"/>
        <v>47</v>
      </c>
      <c r="F13" s="7">
        <v>0.99255583126550873</v>
      </c>
      <c r="G13" s="10">
        <v>38</v>
      </c>
      <c r="H13" s="7">
        <v>0.82712985938792394</v>
      </c>
      <c r="I13" s="1">
        <v>9</v>
      </c>
      <c r="J13" s="7">
        <v>0.16542597187758479</v>
      </c>
    </row>
    <row r="14" spans="3:10" x14ac:dyDescent="0.25">
      <c r="C14" s="224"/>
      <c r="D14" s="12" t="s">
        <v>17</v>
      </c>
      <c r="E14" s="6">
        <f t="shared" si="0"/>
        <v>0</v>
      </c>
      <c r="F14" s="7">
        <v>0</v>
      </c>
      <c r="G14" s="1">
        <v>0</v>
      </c>
      <c r="H14" s="7">
        <v>0</v>
      </c>
      <c r="I14" s="1">
        <v>0</v>
      </c>
      <c r="J14" s="7">
        <v>0</v>
      </c>
    </row>
    <row r="15" spans="3:10" x14ac:dyDescent="0.25">
      <c r="C15" s="224"/>
      <c r="D15" s="12" t="s">
        <v>18</v>
      </c>
      <c r="E15" s="6">
        <f t="shared" si="0"/>
        <v>8</v>
      </c>
      <c r="F15" s="7">
        <v>0</v>
      </c>
      <c r="G15" s="1">
        <v>8</v>
      </c>
      <c r="H15" s="7">
        <v>0</v>
      </c>
      <c r="I15" s="1">
        <v>0</v>
      </c>
      <c r="J15" s="7">
        <v>0</v>
      </c>
    </row>
    <row r="16" spans="3:10" x14ac:dyDescent="0.25">
      <c r="C16" s="225"/>
      <c r="D16" s="13" t="s">
        <v>19</v>
      </c>
      <c r="E16" s="18">
        <f t="shared" si="0"/>
        <v>8</v>
      </c>
      <c r="F16" s="8">
        <v>0.41356492969396197</v>
      </c>
      <c r="G16" s="9">
        <v>8</v>
      </c>
      <c r="H16" s="8">
        <v>0.33085194375516958</v>
      </c>
      <c r="I16" s="9">
        <v>0</v>
      </c>
      <c r="J16" s="8">
        <v>8.2712985938792394E-2</v>
      </c>
    </row>
    <row r="17" spans="3:10" x14ac:dyDescent="0.25">
      <c r="C17" s="223" t="s">
        <v>20</v>
      </c>
      <c r="D17" s="11" t="s">
        <v>21</v>
      </c>
      <c r="E17" s="6">
        <f t="shared" si="0"/>
        <v>20</v>
      </c>
      <c r="F17" s="7">
        <v>0.74441687344913154</v>
      </c>
      <c r="G17" s="1">
        <v>13</v>
      </c>
      <c r="H17" s="7">
        <v>0.41356492969396197</v>
      </c>
      <c r="I17" s="1">
        <v>7</v>
      </c>
      <c r="J17" s="7">
        <v>0.33085194375516958</v>
      </c>
    </row>
    <row r="18" spans="3:10" x14ac:dyDescent="0.25">
      <c r="C18" s="224"/>
      <c r="D18" s="12" t="s">
        <v>22</v>
      </c>
      <c r="E18" s="6">
        <f t="shared" si="0"/>
        <v>31</v>
      </c>
      <c r="F18" s="7">
        <v>0</v>
      </c>
      <c r="G18" s="1">
        <v>25</v>
      </c>
      <c r="H18" s="7">
        <v>0</v>
      </c>
      <c r="I18" s="1">
        <v>6</v>
      </c>
      <c r="J18" s="7">
        <v>0</v>
      </c>
    </row>
    <row r="19" spans="3:10" x14ac:dyDescent="0.25">
      <c r="C19" s="225"/>
      <c r="D19" s="13" t="s">
        <v>23</v>
      </c>
      <c r="E19" s="18">
        <f t="shared" si="0"/>
        <v>87</v>
      </c>
      <c r="F19" s="8">
        <v>3.225806451612903</v>
      </c>
      <c r="G19" s="9">
        <v>74</v>
      </c>
      <c r="H19" s="8">
        <v>2.3986765922249793</v>
      </c>
      <c r="I19" s="9">
        <v>13</v>
      </c>
      <c r="J19" s="8">
        <v>0.82712985938792394</v>
      </c>
    </row>
    <row r="20" spans="3:10" x14ac:dyDescent="0.25">
      <c r="C20" s="223" t="s">
        <v>24</v>
      </c>
      <c r="D20" s="11" t="s">
        <v>25</v>
      </c>
      <c r="E20" s="6">
        <f t="shared" si="0"/>
        <v>150</v>
      </c>
      <c r="F20" s="7">
        <v>4.7973531844499586</v>
      </c>
      <c r="G20" s="1">
        <v>129</v>
      </c>
      <c r="H20" s="7">
        <v>3.8047973531844499</v>
      </c>
      <c r="I20" s="1">
        <v>21</v>
      </c>
      <c r="J20" s="7">
        <v>0.99255583126550873</v>
      </c>
    </row>
    <row r="21" spans="3:10" x14ac:dyDescent="0.25">
      <c r="C21" s="224"/>
      <c r="D21" s="12" t="s">
        <v>26</v>
      </c>
      <c r="E21" s="6">
        <f t="shared" si="0"/>
        <v>104</v>
      </c>
      <c r="F21" s="7">
        <v>4.3010752688172049</v>
      </c>
      <c r="G21" s="1">
        <v>104</v>
      </c>
      <c r="H21" s="7">
        <v>4.2183622828784122</v>
      </c>
      <c r="I21" s="1">
        <v>0</v>
      </c>
      <c r="J21" s="7">
        <v>8.2712985938792394E-2</v>
      </c>
    </row>
    <row r="22" spans="3:10" x14ac:dyDescent="0.25">
      <c r="C22" s="224"/>
      <c r="D22" s="12" t="s">
        <v>27</v>
      </c>
      <c r="E22" s="6">
        <f t="shared" si="0"/>
        <v>47</v>
      </c>
      <c r="F22" s="7">
        <v>0.99255583126550873</v>
      </c>
      <c r="G22" s="1">
        <v>47</v>
      </c>
      <c r="H22" s="7">
        <v>0.99255583126550873</v>
      </c>
      <c r="I22" s="1">
        <v>0</v>
      </c>
      <c r="J22" s="7">
        <v>0</v>
      </c>
    </row>
    <row r="23" spans="3:10" x14ac:dyDescent="0.25">
      <c r="C23" s="225"/>
      <c r="D23" s="13" t="s">
        <v>28</v>
      </c>
      <c r="E23" s="18">
        <f t="shared" si="0"/>
        <v>15</v>
      </c>
      <c r="F23" s="8">
        <v>0.49627791563275436</v>
      </c>
      <c r="G23" s="9">
        <v>13</v>
      </c>
      <c r="H23" s="8">
        <v>0.41356492969396197</v>
      </c>
      <c r="I23" s="9">
        <v>2</v>
      </c>
      <c r="J23" s="8">
        <v>8.2712985938792394E-2</v>
      </c>
    </row>
    <row r="24" spans="3:10" ht="25.5" x14ac:dyDescent="0.25">
      <c r="C24" s="223" t="s">
        <v>29</v>
      </c>
      <c r="D24" s="14" t="s">
        <v>30</v>
      </c>
      <c r="E24" s="6">
        <f t="shared" si="0"/>
        <v>47</v>
      </c>
      <c r="F24" s="7">
        <v>1.7369727047146404</v>
      </c>
      <c r="G24" s="1">
        <v>42</v>
      </c>
      <c r="H24" s="7">
        <v>1.5715467328370554</v>
      </c>
      <c r="I24" s="1">
        <v>5</v>
      </c>
      <c r="J24" s="7">
        <v>0.16542597187758479</v>
      </c>
    </row>
    <row r="25" spans="3:10" ht="25.5" x14ac:dyDescent="0.25">
      <c r="C25" s="224"/>
      <c r="D25" s="15" t="s">
        <v>31</v>
      </c>
      <c r="E25" s="6">
        <f t="shared" si="0"/>
        <v>68</v>
      </c>
      <c r="F25" s="7">
        <v>2.1505376344086025</v>
      </c>
      <c r="G25" s="1">
        <v>49</v>
      </c>
      <c r="H25" s="7">
        <v>1.6542597187758479</v>
      </c>
      <c r="I25" s="1">
        <v>19</v>
      </c>
      <c r="J25" s="7">
        <v>0.49627791563275436</v>
      </c>
    </row>
    <row r="26" spans="3:10" x14ac:dyDescent="0.25">
      <c r="C26" s="224"/>
      <c r="D26" s="12" t="s">
        <v>32</v>
      </c>
      <c r="E26" s="6">
        <f t="shared" si="0"/>
        <v>74</v>
      </c>
      <c r="F26" s="7">
        <v>2.2332506203473943</v>
      </c>
      <c r="G26" s="1">
        <v>55</v>
      </c>
      <c r="H26" s="7">
        <v>1.9023986765922249</v>
      </c>
      <c r="I26" s="1">
        <v>19</v>
      </c>
      <c r="J26" s="7">
        <v>0.33085194375516958</v>
      </c>
    </row>
    <row r="27" spans="3:10" x14ac:dyDescent="0.25">
      <c r="C27" s="224"/>
      <c r="D27" s="12" t="s">
        <v>33</v>
      </c>
      <c r="E27" s="6">
        <f t="shared" si="0"/>
        <v>0</v>
      </c>
      <c r="F27" s="7">
        <v>0</v>
      </c>
      <c r="G27" s="1">
        <v>0</v>
      </c>
      <c r="H27" s="7">
        <v>0</v>
      </c>
      <c r="I27" s="1">
        <v>0</v>
      </c>
      <c r="J27" s="7">
        <v>0</v>
      </c>
    </row>
    <row r="28" spans="3:10" x14ac:dyDescent="0.25">
      <c r="C28" s="225"/>
      <c r="D28" s="13" t="s">
        <v>34</v>
      </c>
      <c r="E28" s="18">
        <f t="shared" si="0"/>
        <v>0</v>
      </c>
      <c r="F28" s="8">
        <v>0</v>
      </c>
      <c r="G28" s="9">
        <v>0</v>
      </c>
      <c r="H28" s="8">
        <v>0</v>
      </c>
      <c r="I28" s="9">
        <v>0</v>
      </c>
      <c r="J28" s="8">
        <v>0</v>
      </c>
    </row>
    <row r="29" spans="3:10" x14ac:dyDescent="0.25">
      <c r="C29" s="223" t="s">
        <v>35</v>
      </c>
      <c r="D29" s="11" t="s">
        <v>36</v>
      </c>
      <c r="E29" s="6">
        <f t="shared" si="0"/>
        <v>12</v>
      </c>
      <c r="F29" s="7">
        <v>0.16542597187758479</v>
      </c>
      <c r="G29" s="1">
        <v>8</v>
      </c>
      <c r="H29" s="7">
        <v>8.2712985938792394E-2</v>
      </c>
      <c r="I29" s="1">
        <v>4</v>
      </c>
      <c r="J29" s="7">
        <v>8.2712985938792394E-2</v>
      </c>
    </row>
    <row r="30" spans="3:10" x14ac:dyDescent="0.25">
      <c r="C30" s="224"/>
      <c r="D30" s="12" t="s">
        <v>37</v>
      </c>
      <c r="E30" s="6">
        <f t="shared" si="0"/>
        <v>0</v>
      </c>
      <c r="F30" s="7">
        <v>0</v>
      </c>
      <c r="G30" s="1">
        <v>0</v>
      </c>
      <c r="H30" s="7">
        <v>0</v>
      </c>
      <c r="I30" s="1">
        <v>0</v>
      </c>
      <c r="J30" s="7">
        <v>0</v>
      </c>
    </row>
    <row r="31" spans="3:10" x14ac:dyDescent="0.25">
      <c r="C31" s="224"/>
      <c r="D31" s="17" t="s">
        <v>38</v>
      </c>
      <c r="E31" s="6">
        <f t="shared" si="0"/>
        <v>45</v>
      </c>
      <c r="F31" s="7">
        <v>1.4061207609594708</v>
      </c>
      <c r="G31" s="1">
        <v>28</v>
      </c>
      <c r="H31" s="7">
        <v>1.1579818031430935</v>
      </c>
      <c r="I31" s="1">
        <v>17</v>
      </c>
      <c r="J31" s="7">
        <v>0.24813895781637718</v>
      </c>
    </row>
    <row r="32" spans="3:10" x14ac:dyDescent="0.25">
      <c r="C32" s="224"/>
      <c r="D32" s="12" t="s">
        <v>39</v>
      </c>
      <c r="E32" s="6">
        <f t="shared" si="0"/>
        <v>91</v>
      </c>
      <c r="F32" s="7">
        <v>2.5641025641025639</v>
      </c>
      <c r="G32" s="1">
        <v>71</v>
      </c>
      <c r="H32" s="7">
        <v>1.9851116625310175</v>
      </c>
      <c r="I32" s="1">
        <v>20</v>
      </c>
      <c r="J32" s="7">
        <v>0.57899090157154676</v>
      </c>
    </row>
    <row r="33" spans="3:10" x14ac:dyDescent="0.25">
      <c r="C33" s="225"/>
      <c r="D33" s="13" t="s">
        <v>40</v>
      </c>
      <c r="E33" s="18">
        <f t="shared" si="0"/>
        <v>53</v>
      </c>
      <c r="F33" s="8">
        <v>3.8047973531844499</v>
      </c>
      <c r="G33" s="9">
        <v>47</v>
      </c>
      <c r="H33" s="8">
        <v>3.0603804797353185</v>
      </c>
      <c r="I33" s="9">
        <v>6</v>
      </c>
      <c r="J33" s="8">
        <v>0.74441687344913154</v>
      </c>
    </row>
    <row r="34" spans="3:10" x14ac:dyDescent="0.25">
      <c r="C34" s="223" t="s">
        <v>41</v>
      </c>
      <c r="D34" s="11" t="s">
        <v>42</v>
      </c>
      <c r="E34" s="6">
        <f t="shared" si="0"/>
        <v>0</v>
      </c>
      <c r="F34" s="7">
        <v>0</v>
      </c>
      <c r="G34" s="1">
        <v>0</v>
      </c>
      <c r="H34" s="7">
        <v>0</v>
      </c>
      <c r="I34" s="1">
        <v>0</v>
      </c>
      <c r="J34" s="7">
        <v>0</v>
      </c>
    </row>
    <row r="35" spans="3:10" x14ac:dyDescent="0.25">
      <c r="C35" s="224"/>
      <c r="D35" s="12" t="s">
        <v>43</v>
      </c>
      <c r="E35" s="6">
        <f t="shared" si="0"/>
        <v>43</v>
      </c>
      <c r="F35" s="7">
        <v>0</v>
      </c>
      <c r="G35" s="1">
        <v>43</v>
      </c>
      <c r="H35" s="7">
        <v>0</v>
      </c>
      <c r="I35" s="1">
        <v>0</v>
      </c>
      <c r="J35" s="7">
        <v>0</v>
      </c>
    </row>
    <row r="36" spans="3:10" x14ac:dyDescent="0.25">
      <c r="C36" s="225"/>
      <c r="D36" s="13" t="s">
        <v>44</v>
      </c>
      <c r="E36" s="18">
        <f t="shared" si="0"/>
        <v>524</v>
      </c>
      <c r="F36" s="8">
        <v>16.708023159636063</v>
      </c>
      <c r="G36" s="9">
        <v>403</v>
      </c>
      <c r="H36" s="8">
        <v>12.655086848635236</v>
      </c>
      <c r="I36" s="9">
        <v>121</v>
      </c>
      <c r="J36" s="8">
        <v>4.0529363110008276</v>
      </c>
    </row>
    <row r="37" spans="3:10" x14ac:dyDescent="0.25">
      <c r="C37" s="223" t="s">
        <v>45</v>
      </c>
      <c r="D37" s="11" t="s">
        <v>46</v>
      </c>
      <c r="E37" s="6">
        <f t="shared" si="0"/>
        <v>0</v>
      </c>
      <c r="F37" s="7">
        <v>0</v>
      </c>
      <c r="G37" s="1">
        <v>0</v>
      </c>
      <c r="H37" s="7">
        <v>0</v>
      </c>
      <c r="I37" s="1">
        <v>0</v>
      </c>
      <c r="J37" s="7">
        <v>0</v>
      </c>
    </row>
    <row r="38" spans="3:10" x14ac:dyDescent="0.25">
      <c r="C38" s="224"/>
      <c r="D38" s="12" t="s">
        <v>47</v>
      </c>
      <c r="E38" s="6">
        <f t="shared" si="0"/>
        <v>0</v>
      </c>
      <c r="F38" s="7">
        <v>0</v>
      </c>
      <c r="G38" s="1">
        <v>0</v>
      </c>
      <c r="H38" s="7">
        <v>0</v>
      </c>
      <c r="I38" s="1">
        <v>0</v>
      </c>
      <c r="J38" s="7">
        <v>0</v>
      </c>
    </row>
    <row r="39" spans="3:10" x14ac:dyDescent="0.25">
      <c r="C39" s="224"/>
      <c r="D39" s="12" t="s">
        <v>48</v>
      </c>
      <c r="E39" s="6">
        <f t="shared" si="0"/>
        <v>0</v>
      </c>
      <c r="F39" s="7">
        <v>0</v>
      </c>
      <c r="G39" s="1">
        <v>0</v>
      </c>
      <c r="H39" s="7">
        <v>0</v>
      </c>
      <c r="I39" s="1">
        <v>0</v>
      </c>
      <c r="J39" s="7">
        <v>0</v>
      </c>
    </row>
    <row r="40" spans="3:10" x14ac:dyDescent="0.25">
      <c r="C40" s="225"/>
      <c r="D40" s="13" t="s">
        <v>49</v>
      </c>
      <c r="E40" s="18">
        <f t="shared" si="0"/>
        <v>0</v>
      </c>
      <c r="F40" s="8">
        <v>0</v>
      </c>
      <c r="G40" s="9">
        <v>0</v>
      </c>
      <c r="H40" s="8">
        <v>0</v>
      </c>
      <c r="I40" s="9">
        <v>0</v>
      </c>
      <c r="J40" s="8">
        <v>0</v>
      </c>
    </row>
    <row r="41" spans="3:10" x14ac:dyDescent="0.25">
      <c r="C41" s="223" t="s">
        <v>50</v>
      </c>
      <c r="D41" s="11" t="s">
        <v>51</v>
      </c>
      <c r="E41" s="6">
        <f t="shared" si="0"/>
        <v>52</v>
      </c>
      <c r="F41" s="7">
        <v>1.4888337468982631</v>
      </c>
      <c r="G41" s="1">
        <v>40</v>
      </c>
      <c r="H41" s="7">
        <v>1.1579818031430935</v>
      </c>
      <c r="I41" s="1">
        <v>12</v>
      </c>
      <c r="J41" s="7">
        <v>0.33085194375516958</v>
      </c>
    </row>
    <row r="42" spans="3:10" x14ac:dyDescent="0.25">
      <c r="C42" s="224"/>
      <c r="D42" s="12" t="s">
        <v>52</v>
      </c>
      <c r="E42" s="6">
        <f t="shared" si="0"/>
        <v>0</v>
      </c>
      <c r="F42" s="7">
        <v>0</v>
      </c>
      <c r="G42" s="1">
        <v>0</v>
      </c>
      <c r="H42" s="7">
        <v>0</v>
      </c>
      <c r="I42" s="1">
        <v>0</v>
      </c>
      <c r="J42" s="7">
        <v>0</v>
      </c>
    </row>
    <row r="43" spans="3:10" x14ac:dyDescent="0.25">
      <c r="C43" s="225"/>
      <c r="D43" s="16" t="s">
        <v>53</v>
      </c>
      <c r="E43" s="18">
        <f t="shared" si="0"/>
        <v>29</v>
      </c>
      <c r="F43" s="8">
        <v>0.16542597187758479</v>
      </c>
      <c r="G43" s="9">
        <v>17</v>
      </c>
      <c r="H43" s="8">
        <v>0.16542597187758479</v>
      </c>
      <c r="I43" s="9">
        <v>12</v>
      </c>
      <c r="J43" s="8">
        <v>0</v>
      </c>
    </row>
    <row r="44" spans="3:10" x14ac:dyDescent="0.25">
      <c r="C44" s="223" t="s">
        <v>54</v>
      </c>
      <c r="D44" s="12" t="s">
        <v>55</v>
      </c>
      <c r="E44" s="6">
        <f t="shared" si="0"/>
        <v>68</v>
      </c>
      <c r="F44" s="7">
        <v>1.8196856906534327</v>
      </c>
      <c r="G44" s="1">
        <v>48</v>
      </c>
      <c r="H44" s="7">
        <v>1.4061207609594708</v>
      </c>
      <c r="I44" s="1">
        <v>20</v>
      </c>
      <c r="J44" s="7">
        <v>0.41356492969396197</v>
      </c>
    </row>
    <row r="45" spans="3:10" x14ac:dyDescent="0.25">
      <c r="C45" s="224"/>
      <c r="D45" s="12" t="s">
        <v>56</v>
      </c>
      <c r="E45" s="6">
        <f t="shared" si="0"/>
        <v>227</v>
      </c>
      <c r="F45" s="7">
        <v>9.0984284532671627</v>
      </c>
      <c r="G45" s="1">
        <v>182</v>
      </c>
      <c r="H45" s="7">
        <v>8.3540115798180317</v>
      </c>
      <c r="I45" s="1">
        <v>45</v>
      </c>
      <c r="J45" s="7">
        <v>0.74441687344913154</v>
      </c>
    </row>
    <row r="46" spans="3:10" x14ac:dyDescent="0.25">
      <c r="C46" s="224"/>
      <c r="D46" s="12" t="s">
        <v>57</v>
      </c>
      <c r="E46" s="6">
        <f t="shared" si="0"/>
        <v>0</v>
      </c>
      <c r="F46" s="7">
        <v>0</v>
      </c>
      <c r="G46" s="1">
        <v>0</v>
      </c>
      <c r="H46" s="7">
        <v>0</v>
      </c>
      <c r="I46" s="1">
        <v>0</v>
      </c>
      <c r="J46" s="7">
        <v>0</v>
      </c>
    </row>
    <row r="47" spans="3:10" x14ac:dyDescent="0.25">
      <c r="C47" s="225"/>
      <c r="D47" s="13" t="s">
        <v>58</v>
      </c>
      <c r="E47" s="6">
        <f t="shared" si="0"/>
        <v>0</v>
      </c>
      <c r="F47" s="7">
        <v>0</v>
      </c>
      <c r="G47" s="9">
        <v>0</v>
      </c>
      <c r="H47" s="7">
        <v>0</v>
      </c>
      <c r="I47" s="9">
        <v>0</v>
      </c>
      <c r="J47" s="7">
        <v>0</v>
      </c>
    </row>
    <row r="48" spans="3:10" x14ac:dyDescent="0.25">
      <c r="C48" s="228" t="s">
        <v>59</v>
      </c>
      <c r="D48" s="228"/>
      <c r="E48" s="228"/>
      <c r="F48" s="228"/>
      <c r="G48" s="228"/>
      <c r="H48" s="228"/>
      <c r="I48" s="228"/>
      <c r="J48" s="228"/>
    </row>
  </sheetData>
  <mergeCells count="18">
    <mergeCell ref="C48:J48"/>
    <mergeCell ref="C7:D7"/>
    <mergeCell ref="C8:C10"/>
    <mergeCell ref="C11:C16"/>
    <mergeCell ref="C17:C19"/>
    <mergeCell ref="C20:C23"/>
    <mergeCell ref="C24:C28"/>
    <mergeCell ref="C29:C33"/>
    <mergeCell ref="C34:C36"/>
    <mergeCell ref="C37:C40"/>
    <mergeCell ref="C41:C43"/>
    <mergeCell ref="C44:C47"/>
    <mergeCell ref="C1:J3"/>
    <mergeCell ref="C4:D6"/>
    <mergeCell ref="G4:J4"/>
    <mergeCell ref="E5:F5"/>
    <mergeCell ref="G5:H5"/>
    <mergeCell ref="I5:J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2:E41"/>
  <sheetViews>
    <sheetView workbookViewId="0">
      <selection activeCell="K13" sqref="K13"/>
    </sheetView>
  </sheetViews>
  <sheetFormatPr baseColWidth="10" defaultRowHeight="15" x14ac:dyDescent="0.25"/>
  <cols>
    <col min="3" max="3" width="56.5703125" customWidth="1"/>
    <col min="4" max="4" width="19" customWidth="1"/>
    <col min="5" max="5" width="25.42578125" customWidth="1"/>
  </cols>
  <sheetData>
    <row r="2" spans="3:5" ht="33.75" customHeight="1" x14ac:dyDescent="0.25">
      <c r="C2" s="233" t="s">
        <v>88</v>
      </c>
      <c r="D2" s="233"/>
      <c r="E2" s="233"/>
    </row>
    <row r="3" spans="3:5" ht="16.5" customHeight="1" x14ac:dyDescent="0.25">
      <c r="C3" s="26" t="s">
        <v>64</v>
      </c>
      <c r="D3" s="30" t="s">
        <v>5</v>
      </c>
      <c r="E3" s="30" t="s">
        <v>6</v>
      </c>
    </row>
    <row r="4" spans="3:5" x14ac:dyDescent="0.25">
      <c r="C4" s="27" t="s">
        <v>8</v>
      </c>
      <c r="D4" s="31">
        <f>SUM(D5:D26)</f>
        <v>571</v>
      </c>
      <c r="E4" s="31">
        <v>100.00000000000001</v>
      </c>
    </row>
    <row r="5" spans="3:5" ht="26.25" customHeight="1" x14ac:dyDescent="0.25">
      <c r="C5" s="19" t="s">
        <v>65</v>
      </c>
      <c r="D5" s="24">
        <v>21</v>
      </c>
      <c r="E5" s="32">
        <v>3.2432432432432434</v>
      </c>
    </row>
    <row r="6" spans="3:5" ht="22.5" customHeight="1" x14ac:dyDescent="0.25">
      <c r="C6" s="20" t="s">
        <v>66</v>
      </c>
      <c r="D6" s="24">
        <v>4</v>
      </c>
      <c r="E6" s="32">
        <v>0</v>
      </c>
    </row>
    <row r="7" spans="3:5" ht="20.25" customHeight="1" x14ac:dyDescent="0.25">
      <c r="C7" s="20" t="s">
        <v>67</v>
      </c>
      <c r="D7" s="24">
        <v>13</v>
      </c>
      <c r="E7" s="32">
        <v>1.6216216216216217</v>
      </c>
    </row>
    <row r="8" spans="3:5" ht="22.5" customHeight="1" x14ac:dyDescent="0.25">
      <c r="C8" s="21" t="s">
        <v>68</v>
      </c>
      <c r="D8" s="24">
        <v>2</v>
      </c>
      <c r="E8" s="32">
        <v>0</v>
      </c>
    </row>
    <row r="9" spans="3:5" ht="30.75" customHeight="1" x14ac:dyDescent="0.25">
      <c r="C9" s="21" t="s">
        <v>69</v>
      </c>
      <c r="D9" s="24">
        <v>1</v>
      </c>
      <c r="E9" s="32">
        <v>0.54054054054054057</v>
      </c>
    </row>
    <row r="10" spans="3:5" ht="21.75" customHeight="1" x14ac:dyDescent="0.25">
      <c r="C10" s="20" t="s">
        <v>70</v>
      </c>
      <c r="D10" s="24">
        <v>16</v>
      </c>
      <c r="E10" s="32">
        <v>3.2432432432432434</v>
      </c>
    </row>
    <row r="11" spans="3:5" ht="30" customHeight="1" x14ac:dyDescent="0.25">
      <c r="C11" s="21" t="s">
        <v>71</v>
      </c>
      <c r="D11" s="24">
        <v>309</v>
      </c>
      <c r="E11" s="32">
        <v>57.297297297297298</v>
      </c>
    </row>
    <row r="12" spans="3:5" ht="23.25" customHeight="1" x14ac:dyDescent="0.25">
      <c r="C12" s="20" t="s">
        <v>72</v>
      </c>
      <c r="D12" s="24">
        <v>15</v>
      </c>
      <c r="E12" s="32">
        <v>4.3243243243243246</v>
      </c>
    </row>
    <row r="13" spans="3:5" ht="19.5" customHeight="1" x14ac:dyDescent="0.25">
      <c r="C13" s="21" t="s">
        <v>73</v>
      </c>
      <c r="D13" s="24">
        <v>65</v>
      </c>
      <c r="E13" s="32">
        <v>9.1891891891891895</v>
      </c>
    </row>
    <row r="14" spans="3:5" ht="21" customHeight="1" x14ac:dyDescent="0.25">
      <c r="C14" s="20" t="s">
        <v>74</v>
      </c>
      <c r="D14" s="24">
        <v>0</v>
      </c>
      <c r="E14" s="32">
        <v>0</v>
      </c>
    </row>
    <row r="15" spans="3:5" ht="20.25" customHeight="1" x14ac:dyDescent="0.25">
      <c r="C15" s="21" t="s">
        <v>75</v>
      </c>
      <c r="D15" s="24">
        <v>6</v>
      </c>
      <c r="E15" s="32">
        <v>1.0810810810810811</v>
      </c>
    </row>
    <row r="16" spans="3:5" ht="24" customHeight="1" x14ac:dyDescent="0.25">
      <c r="C16" s="20" t="s">
        <v>76</v>
      </c>
      <c r="D16" s="24">
        <v>1</v>
      </c>
      <c r="E16" s="32">
        <v>0</v>
      </c>
    </row>
    <row r="17" spans="3:5" ht="22.5" customHeight="1" x14ac:dyDescent="0.25">
      <c r="C17" s="20" t="s">
        <v>77</v>
      </c>
      <c r="D17" s="24">
        <v>0</v>
      </c>
      <c r="E17" s="32">
        <v>0</v>
      </c>
    </row>
    <row r="18" spans="3:5" ht="17.25" customHeight="1" x14ac:dyDescent="0.25">
      <c r="C18" s="21" t="s">
        <v>78</v>
      </c>
      <c r="D18" s="24">
        <v>0</v>
      </c>
      <c r="E18" s="32">
        <v>0</v>
      </c>
    </row>
    <row r="19" spans="3:5" ht="29.25" customHeight="1" x14ac:dyDescent="0.25">
      <c r="C19" s="21" t="s">
        <v>79</v>
      </c>
      <c r="D19" s="24">
        <v>0</v>
      </c>
      <c r="E19" s="32">
        <v>0</v>
      </c>
    </row>
    <row r="20" spans="3:5" ht="23.25" customHeight="1" x14ac:dyDescent="0.25">
      <c r="C20" s="20" t="s">
        <v>80</v>
      </c>
      <c r="D20" s="24">
        <v>10</v>
      </c>
      <c r="E20" s="32">
        <v>0.54054054054054057</v>
      </c>
    </row>
    <row r="21" spans="3:5" ht="30" customHeight="1" x14ac:dyDescent="0.25">
      <c r="C21" s="21" t="s">
        <v>81</v>
      </c>
      <c r="D21" s="24">
        <v>68</v>
      </c>
      <c r="E21" s="32">
        <v>9.7297297297297298</v>
      </c>
    </row>
    <row r="22" spans="3:5" ht="24.75" customHeight="1" x14ac:dyDescent="0.25">
      <c r="C22" s="21" t="s">
        <v>82</v>
      </c>
      <c r="D22" s="24">
        <v>19</v>
      </c>
      <c r="E22" s="32">
        <v>5.9459459459459465</v>
      </c>
    </row>
    <row r="23" spans="3:5" ht="21.75" customHeight="1" x14ac:dyDescent="0.25">
      <c r="C23" s="21" t="s">
        <v>83</v>
      </c>
      <c r="D23" s="24">
        <v>6</v>
      </c>
      <c r="E23" s="32">
        <v>3.2432432432432434</v>
      </c>
    </row>
    <row r="24" spans="3:5" ht="30" customHeight="1" x14ac:dyDescent="0.25">
      <c r="C24" s="21" t="s">
        <v>84</v>
      </c>
      <c r="D24" s="24">
        <v>15</v>
      </c>
      <c r="E24" s="32">
        <v>0</v>
      </c>
    </row>
    <row r="25" spans="3:5" ht="20.25" customHeight="1" x14ac:dyDescent="0.25">
      <c r="C25" s="20" t="s">
        <v>85</v>
      </c>
      <c r="D25" s="24">
        <v>0</v>
      </c>
      <c r="E25" s="32">
        <v>0</v>
      </c>
    </row>
    <row r="26" spans="3:5" ht="21" customHeight="1" x14ac:dyDescent="0.25">
      <c r="C26" s="22" t="s">
        <v>86</v>
      </c>
      <c r="D26" s="25">
        <v>0</v>
      </c>
      <c r="E26" s="33">
        <v>0</v>
      </c>
    </row>
    <row r="27" spans="3:5" x14ac:dyDescent="0.25">
      <c r="C27" s="34" t="s">
        <v>87</v>
      </c>
    </row>
    <row r="28" spans="3:5" x14ac:dyDescent="0.25">
      <c r="C28" s="23"/>
    </row>
    <row r="29" spans="3:5" x14ac:dyDescent="0.25">
      <c r="C29" s="23"/>
    </row>
    <row r="30" spans="3:5" x14ac:dyDescent="0.25">
      <c r="C30" s="23"/>
    </row>
    <row r="31" spans="3:5" x14ac:dyDescent="0.25">
      <c r="C31" s="23"/>
    </row>
    <row r="32" spans="3:5" x14ac:dyDescent="0.25">
      <c r="C32" s="23"/>
    </row>
    <row r="33" spans="3:3" x14ac:dyDescent="0.25">
      <c r="C33" s="23"/>
    </row>
    <row r="34" spans="3:3" x14ac:dyDescent="0.25">
      <c r="C34" s="23"/>
    </row>
    <row r="35" spans="3:3" x14ac:dyDescent="0.25">
      <c r="C35" s="23"/>
    </row>
    <row r="36" spans="3:3" x14ac:dyDescent="0.25">
      <c r="C36" s="28"/>
    </row>
    <row r="37" spans="3:3" x14ac:dyDescent="0.25">
      <c r="C37" s="23"/>
    </row>
    <row r="38" spans="3:3" x14ac:dyDescent="0.25">
      <c r="C38" s="23"/>
    </row>
    <row r="39" spans="3:3" x14ac:dyDescent="0.25">
      <c r="C39" s="23"/>
    </row>
    <row r="40" spans="3:3" x14ac:dyDescent="0.25">
      <c r="C40" s="23"/>
    </row>
    <row r="41" spans="3:3" x14ac:dyDescent="0.25">
      <c r="C41" s="29"/>
    </row>
  </sheetData>
  <mergeCells count="1">
    <mergeCell ref="C2:E2"/>
  </mergeCells>
  <pageMargins left="0.7" right="0.7" top="0.82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5:F15"/>
  <sheetViews>
    <sheetView workbookViewId="0">
      <selection activeCell="D5" sqref="D5:F5"/>
    </sheetView>
  </sheetViews>
  <sheetFormatPr baseColWidth="10" defaultRowHeight="15" x14ac:dyDescent="0.25"/>
  <cols>
    <col min="4" max="4" width="41.42578125" customWidth="1"/>
    <col min="5" max="5" width="32.85546875" customWidth="1"/>
    <col min="6" max="6" width="33.85546875" customWidth="1"/>
  </cols>
  <sheetData>
    <row r="5" spans="4:6" ht="50.25" customHeight="1" thickBot="1" x14ac:dyDescent="0.3">
      <c r="D5" s="238" t="s">
        <v>99</v>
      </c>
      <c r="E5" s="238"/>
      <c r="F5" s="238"/>
    </row>
    <row r="6" spans="4:6" x14ac:dyDescent="0.25">
      <c r="D6" s="236" t="s">
        <v>89</v>
      </c>
      <c r="E6" s="234" t="s">
        <v>90</v>
      </c>
      <c r="F6" s="234"/>
    </row>
    <row r="7" spans="4:6" x14ac:dyDescent="0.25">
      <c r="D7" s="237"/>
      <c r="E7" s="35" t="s">
        <v>91</v>
      </c>
      <c r="F7" s="35" t="s">
        <v>6</v>
      </c>
    </row>
    <row r="8" spans="4:6" ht="15.75" thickBot="1" x14ac:dyDescent="0.3">
      <c r="D8" s="36" t="s">
        <v>8</v>
      </c>
      <c r="E8" s="37">
        <f>SUM(E9:E14)</f>
        <v>571</v>
      </c>
      <c r="F8" s="37">
        <v>100</v>
      </c>
    </row>
    <row r="9" spans="4:6" ht="42.75" customHeight="1" x14ac:dyDescent="0.25">
      <c r="D9" s="40" t="s">
        <v>92</v>
      </c>
      <c r="E9" s="41">
        <v>236</v>
      </c>
      <c r="F9" s="38">
        <v>33.522727272727273</v>
      </c>
    </row>
    <row r="10" spans="4:6" ht="41.25" customHeight="1" x14ac:dyDescent="0.25">
      <c r="D10" s="40" t="s">
        <v>93</v>
      </c>
      <c r="E10" s="41">
        <v>54</v>
      </c>
      <c r="F10" s="38">
        <v>1.1363636363636365</v>
      </c>
    </row>
    <row r="11" spans="4:6" ht="42.75" customHeight="1" x14ac:dyDescent="0.25">
      <c r="D11" s="40" t="s">
        <v>94</v>
      </c>
      <c r="E11" s="41">
        <v>98</v>
      </c>
      <c r="F11" s="38">
        <v>19.886363636363637</v>
      </c>
    </row>
    <row r="12" spans="4:6" ht="39.75" customHeight="1" x14ac:dyDescent="0.25">
      <c r="D12" s="40" t="s">
        <v>95</v>
      </c>
      <c r="E12" s="41">
        <v>0</v>
      </c>
      <c r="F12" s="38">
        <v>0</v>
      </c>
    </row>
    <row r="13" spans="4:6" ht="42" customHeight="1" x14ac:dyDescent="0.25">
      <c r="D13" s="40" t="s">
        <v>96</v>
      </c>
      <c r="E13" s="41">
        <v>0</v>
      </c>
      <c r="F13" s="38">
        <v>0</v>
      </c>
    </row>
    <row r="14" spans="4:6" ht="29.25" customHeight="1" x14ac:dyDescent="0.25">
      <c r="D14" s="42" t="s">
        <v>97</v>
      </c>
      <c r="E14" s="43">
        <v>183</v>
      </c>
      <c r="F14" s="39">
        <v>45.454545454545453</v>
      </c>
    </row>
    <row r="15" spans="4:6" x14ac:dyDescent="0.25">
      <c r="D15" s="235" t="s">
        <v>98</v>
      </c>
      <c r="E15" s="235"/>
      <c r="F15" s="235"/>
    </row>
  </sheetData>
  <mergeCells count="4">
    <mergeCell ref="E6:F6"/>
    <mergeCell ref="D15:F15"/>
    <mergeCell ref="D6:D7"/>
    <mergeCell ref="D5:F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2:E48"/>
  <sheetViews>
    <sheetView workbookViewId="0">
      <selection activeCell="H15" sqref="H15"/>
    </sheetView>
  </sheetViews>
  <sheetFormatPr baseColWidth="10" defaultRowHeight="15" x14ac:dyDescent="0.25"/>
  <cols>
    <col min="3" max="3" width="39" customWidth="1"/>
    <col min="4" max="4" width="29" style="52" customWidth="1"/>
    <col min="5" max="5" width="18.85546875" style="52" customWidth="1"/>
  </cols>
  <sheetData>
    <row r="2" spans="3:5" x14ac:dyDescent="0.25">
      <c r="C2" s="59"/>
    </row>
    <row r="3" spans="3:5" ht="35.25" customHeight="1" x14ac:dyDescent="0.25">
      <c r="C3" s="244" t="s">
        <v>145</v>
      </c>
      <c r="D3" s="244"/>
      <c r="E3" s="244"/>
    </row>
    <row r="4" spans="3:5" x14ac:dyDescent="0.25">
      <c r="C4" s="240" t="s">
        <v>129</v>
      </c>
      <c r="D4" s="243" t="s">
        <v>130</v>
      </c>
      <c r="E4" s="243"/>
    </row>
    <row r="5" spans="3:5" x14ac:dyDescent="0.25">
      <c r="C5" s="241"/>
      <c r="D5" s="45" t="s">
        <v>3</v>
      </c>
      <c r="E5" s="45" t="s">
        <v>4</v>
      </c>
    </row>
    <row r="6" spans="3:5" ht="15.75" thickBot="1" x14ac:dyDescent="0.3">
      <c r="C6" s="242"/>
      <c r="D6" s="60" t="s">
        <v>5</v>
      </c>
      <c r="E6" s="60" t="s">
        <v>5</v>
      </c>
    </row>
    <row r="7" spans="3:5" ht="18" customHeight="1" x14ac:dyDescent="0.25">
      <c r="C7" s="48" t="s">
        <v>8</v>
      </c>
      <c r="D7" s="62">
        <f t="shared" ref="D7:E7" si="0">SUM(D8:D47)</f>
        <v>4</v>
      </c>
      <c r="E7" s="62">
        <f t="shared" si="0"/>
        <v>71</v>
      </c>
    </row>
    <row r="8" spans="3:5" ht="14.25" customHeight="1" x14ac:dyDescent="0.25">
      <c r="C8" s="64" t="s">
        <v>10</v>
      </c>
      <c r="D8" s="65">
        <v>0</v>
      </c>
      <c r="E8" s="65">
        <v>9</v>
      </c>
    </row>
    <row r="9" spans="3:5" ht="21.75" customHeight="1" x14ac:dyDescent="0.25">
      <c r="C9" s="66" t="s">
        <v>131</v>
      </c>
      <c r="D9" s="65">
        <v>0</v>
      </c>
      <c r="E9" s="65">
        <v>10</v>
      </c>
    </row>
    <row r="10" spans="3:5" ht="18.75" customHeight="1" x14ac:dyDescent="0.25">
      <c r="C10" s="66" t="s">
        <v>132</v>
      </c>
      <c r="D10" s="65">
        <v>0</v>
      </c>
      <c r="E10" s="65">
        <v>13</v>
      </c>
    </row>
    <row r="11" spans="3:5" ht="17.25" customHeight="1" x14ac:dyDescent="0.25">
      <c r="C11" s="66" t="s">
        <v>14</v>
      </c>
      <c r="D11" s="65">
        <v>3</v>
      </c>
      <c r="E11" s="65">
        <v>2</v>
      </c>
    </row>
    <row r="12" spans="3:5" x14ac:dyDescent="0.25">
      <c r="C12" s="64" t="s">
        <v>133</v>
      </c>
      <c r="D12" s="65">
        <v>0</v>
      </c>
      <c r="E12" s="65">
        <v>0</v>
      </c>
    </row>
    <row r="13" spans="3:5" x14ac:dyDescent="0.25">
      <c r="C13" s="64" t="s">
        <v>16</v>
      </c>
      <c r="D13" s="65">
        <v>0</v>
      </c>
      <c r="E13" s="65">
        <v>0</v>
      </c>
    </row>
    <row r="14" spans="3:5" x14ac:dyDescent="0.25">
      <c r="C14" s="64" t="s">
        <v>17</v>
      </c>
      <c r="D14" s="65">
        <v>0</v>
      </c>
      <c r="E14" s="65">
        <v>0</v>
      </c>
    </row>
    <row r="15" spans="3:5" x14ac:dyDescent="0.25">
      <c r="C15" s="64" t="s">
        <v>18</v>
      </c>
      <c r="D15" s="65">
        <v>0</v>
      </c>
      <c r="E15" s="65">
        <v>0</v>
      </c>
    </row>
    <row r="16" spans="3:5" x14ac:dyDescent="0.25">
      <c r="C16" s="64" t="s">
        <v>19</v>
      </c>
      <c r="D16" s="65">
        <v>0</v>
      </c>
      <c r="E16" s="65">
        <v>0</v>
      </c>
    </row>
    <row r="17" spans="3:5" x14ac:dyDescent="0.25">
      <c r="C17" s="64" t="s">
        <v>21</v>
      </c>
      <c r="D17" s="65">
        <v>0</v>
      </c>
      <c r="E17" s="65">
        <v>0</v>
      </c>
    </row>
    <row r="18" spans="3:5" x14ac:dyDescent="0.25">
      <c r="C18" s="64" t="s">
        <v>22</v>
      </c>
      <c r="D18" s="65">
        <v>0</v>
      </c>
      <c r="E18" s="65">
        <v>0</v>
      </c>
    </row>
    <row r="19" spans="3:5" x14ac:dyDescent="0.25">
      <c r="C19" s="64" t="s">
        <v>23</v>
      </c>
      <c r="D19" s="65">
        <v>0</v>
      </c>
      <c r="E19" s="65">
        <v>0</v>
      </c>
    </row>
    <row r="20" spans="3:5" x14ac:dyDescent="0.25">
      <c r="C20" s="64" t="s">
        <v>25</v>
      </c>
      <c r="D20" s="65">
        <v>0</v>
      </c>
      <c r="E20" s="65">
        <v>0</v>
      </c>
    </row>
    <row r="21" spans="3:5" x14ac:dyDescent="0.25">
      <c r="C21" s="64" t="s">
        <v>26</v>
      </c>
      <c r="D21" s="65">
        <v>0</v>
      </c>
      <c r="E21" s="65">
        <v>0</v>
      </c>
    </row>
    <row r="22" spans="3:5" x14ac:dyDescent="0.25">
      <c r="C22" s="64" t="s">
        <v>134</v>
      </c>
      <c r="D22" s="65">
        <v>0</v>
      </c>
      <c r="E22" s="65">
        <v>1</v>
      </c>
    </row>
    <row r="23" spans="3:5" x14ac:dyDescent="0.25">
      <c r="C23" s="64" t="s">
        <v>135</v>
      </c>
      <c r="D23" s="65">
        <v>0</v>
      </c>
      <c r="E23" s="65">
        <v>0</v>
      </c>
    </row>
    <row r="24" spans="3:5" x14ac:dyDescent="0.25">
      <c r="C24" s="64" t="s">
        <v>136</v>
      </c>
      <c r="D24" s="65">
        <v>0</v>
      </c>
      <c r="E24" s="65">
        <v>1</v>
      </c>
    </row>
    <row r="25" spans="3:5" x14ac:dyDescent="0.25">
      <c r="C25" s="64" t="s">
        <v>137</v>
      </c>
      <c r="D25" s="65">
        <v>0</v>
      </c>
      <c r="E25" s="65">
        <v>0</v>
      </c>
    </row>
    <row r="26" spans="3:5" x14ac:dyDescent="0.25">
      <c r="C26" s="64" t="s">
        <v>138</v>
      </c>
      <c r="D26" s="65">
        <v>0</v>
      </c>
      <c r="E26" s="65">
        <v>0</v>
      </c>
    </row>
    <row r="27" spans="3:5" x14ac:dyDescent="0.25">
      <c r="C27" s="64" t="s">
        <v>33</v>
      </c>
      <c r="D27" s="65">
        <v>0</v>
      </c>
      <c r="E27" s="65">
        <v>0</v>
      </c>
    </row>
    <row r="28" spans="3:5" x14ac:dyDescent="0.25">
      <c r="C28" s="64" t="s">
        <v>139</v>
      </c>
      <c r="D28" s="65">
        <v>0</v>
      </c>
      <c r="E28" s="65">
        <v>4</v>
      </c>
    </row>
    <row r="29" spans="3:5" x14ac:dyDescent="0.25">
      <c r="C29" s="64" t="s">
        <v>36</v>
      </c>
      <c r="D29" s="65">
        <v>0</v>
      </c>
      <c r="E29" s="65">
        <v>0</v>
      </c>
    </row>
    <row r="30" spans="3:5" x14ac:dyDescent="0.25">
      <c r="C30" s="64" t="s">
        <v>37</v>
      </c>
      <c r="D30" s="65">
        <v>0</v>
      </c>
      <c r="E30" s="65">
        <v>4</v>
      </c>
    </row>
    <row r="31" spans="3:5" x14ac:dyDescent="0.25">
      <c r="C31" s="64" t="s">
        <v>38</v>
      </c>
      <c r="D31" s="65">
        <v>0</v>
      </c>
      <c r="E31" s="65">
        <v>0</v>
      </c>
    </row>
    <row r="32" spans="3:5" x14ac:dyDescent="0.25">
      <c r="C32" s="64" t="s">
        <v>39</v>
      </c>
      <c r="D32" s="65">
        <v>0</v>
      </c>
      <c r="E32" s="65">
        <v>0</v>
      </c>
    </row>
    <row r="33" spans="3:5" x14ac:dyDescent="0.25">
      <c r="C33" s="64" t="s">
        <v>140</v>
      </c>
      <c r="D33" s="65">
        <v>0</v>
      </c>
      <c r="E33" s="65">
        <v>0</v>
      </c>
    </row>
    <row r="34" spans="3:5" x14ac:dyDescent="0.25">
      <c r="C34" s="64" t="s">
        <v>42</v>
      </c>
      <c r="D34" s="65">
        <v>1</v>
      </c>
      <c r="E34" s="65">
        <v>2</v>
      </c>
    </row>
    <row r="35" spans="3:5" x14ac:dyDescent="0.25">
      <c r="C35" s="64" t="s">
        <v>43</v>
      </c>
      <c r="D35" s="65">
        <v>0</v>
      </c>
      <c r="E35" s="65">
        <v>0</v>
      </c>
    </row>
    <row r="36" spans="3:5" x14ac:dyDescent="0.25">
      <c r="C36" s="64" t="s">
        <v>141</v>
      </c>
      <c r="D36" s="65">
        <v>0</v>
      </c>
      <c r="E36" s="65">
        <v>0</v>
      </c>
    </row>
    <row r="37" spans="3:5" x14ac:dyDescent="0.25">
      <c r="C37" s="64" t="s">
        <v>46</v>
      </c>
      <c r="D37" s="65">
        <v>0</v>
      </c>
      <c r="E37" s="65">
        <v>0</v>
      </c>
    </row>
    <row r="38" spans="3:5" ht="13.5" customHeight="1" x14ac:dyDescent="0.25">
      <c r="C38" s="64" t="s">
        <v>142</v>
      </c>
      <c r="D38" s="65">
        <v>0</v>
      </c>
      <c r="E38" s="65">
        <v>0</v>
      </c>
    </row>
    <row r="39" spans="3:5" x14ac:dyDescent="0.25">
      <c r="C39" s="64" t="s">
        <v>48</v>
      </c>
      <c r="D39" s="65">
        <v>0</v>
      </c>
      <c r="E39" s="65">
        <v>0</v>
      </c>
    </row>
    <row r="40" spans="3:5" ht="15.75" customHeight="1" x14ac:dyDescent="0.25">
      <c r="C40" s="64" t="s">
        <v>49</v>
      </c>
      <c r="D40" s="65">
        <v>0</v>
      </c>
      <c r="E40" s="65">
        <v>0</v>
      </c>
    </row>
    <row r="41" spans="3:5" x14ac:dyDescent="0.25">
      <c r="C41" s="64" t="s">
        <v>51</v>
      </c>
      <c r="D41" s="65">
        <v>0</v>
      </c>
      <c r="E41" s="65">
        <v>0</v>
      </c>
    </row>
    <row r="42" spans="3:5" ht="11.25" customHeight="1" x14ac:dyDescent="0.25">
      <c r="C42" s="64" t="s">
        <v>52</v>
      </c>
      <c r="D42" s="65">
        <v>0</v>
      </c>
      <c r="E42" s="65">
        <v>15</v>
      </c>
    </row>
    <row r="43" spans="3:5" x14ac:dyDescent="0.25">
      <c r="C43" s="64" t="s">
        <v>143</v>
      </c>
      <c r="D43" s="65">
        <v>0</v>
      </c>
      <c r="E43" s="65">
        <v>0</v>
      </c>
    </row>
    <row r="44" spans="3:5" ht="15.75" customHeight="1" x14ac:dyDescent="0.25">
      <c r="C44" s="64" t="s">
        <v>55</v>
      </c>
      <c r="D44" s="65">
        <v>0</v>
      </c>
      <c r="E44" s="65">
        <v>1</v>
      </c>
    </row>
    <row r="45" spans="3:5" ht="11.25" customHeight="1" x14ac:dyDescent="0.25">
      <c r="C45" s="64" t="s">
        <v>56</v>
      </c>
      <c r="D45" s="65">
        <v>0</v>
      </c>
      <c r="E45" s="65">
        <v>0</v>
      </c>
    </row>
    <row r="46" spans="3:5" x14ac:dyDescent="0.25">
      <c r="C46" s="64" t="s">
        <v>144</v>
      </c>
      <c r="D46" s="65">
        <v>0</v>
      </c>
      <c r="E46" s="65">
        <v>9</v>
      </c>
    </row>
    <row r="47" spans="3:5" ht="15.75" thickBot="1" x14ac:dyDescent="0.3">
      <c r="C47" s="67" t="s">
        <v>58</v>
      </c>
      <c r="D47" s="65">
        <v>0</v>
      </c>
      <c r="E47" s="65">
        <v>0</v>
      </c>
    </row>
    <row r="48" spans="3:5" x14ac:dyDescent="0.25">
      <c r="C48" s="239" t="s">
        <v>127</v>
      </c>
      <c r="D48" s="239"/>
      <c r="E48" s="239"/>
    </row>
  </sheetData>
  <mergeCells count="4">
    <mergeCell ref="C48:E48"/>
    <mergeCell ref="C4:C6"/>
    <mergeCell ref="D4:E4"/>
    <mergeCell ref="C3:E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F31"/>
  <sheetViews>
    <sheetView workbookViewId="0">
      <selection activeCell="H21" sqref="H21"/>
    </sheetView>
  </sheetViews>
  <sheetFormatPr baseColWidth="10" defaultColWidth="14.5703125" defaultRowHeight="15" x14ac:dyDescent="0.25"/>
  <cols>
    <col min="2" max="2" width="45.85546875" customWidth="1"/>
    <col min="3" max="3" width="17.85546875" customWidth="1"/>
    <col min="4" max="4" width="16" customWidth="1"/>
    <col min="5" max="5" width="15.7109375" customWidth="1"/>
    <col min="6" max="6" width="15.42578125" customWidth="1"/>
  </cols>
  <sheetData>
    <row r="2" spans="2:6" ht="18.75" x14ac:dyDescent="0.25">
      <c r="B2" s="247"/>
      <c r="C2" s="247"/>
      <c r="D2" s="247"/>
      <c r="E2" s="247"/>
      <c r="F2" s="247"/>
    </row>
    <row r="3" spans="2:6" ht="33" customHeight="1" thickBot="1" x14ac:dyDescent="0.3">
      <c r="B3" s="248" t="s">
        <v>128</v>
      </c>
      <c r="C3" s="248"/>
      <c r="D3" s="248"/>
      <c r="E3" s="248"/>
      <c r="F3" s="248"/>
    </row>
    <row r="4" spans="2:6" x14ac:dyDescent="0.25">
      <c r="B4" s="245" t="s">
        <v>100</v>
      </c>
      <c r="C4" s="245" t="s">
        <v>90</v>
      </c>
      <c r="D4" s="246" t="s">
        <v>101</v>
      </c>
      <c r="E4" s="246"/>
      <c r="F4" s="246"/>
    </row>
    <row r="5" spans="2:6" ht="15.75" thickBot="1" x14ac:dyDescent="0.3">
      <c r="B5" s="241"/>
      <c r="C5" s="242"/>
      <c r="D5" s="44" t="s">
        <v>102</v>
      </c>
      <c r="E5" s="44" t="s">
        <v>103</v>
      </c>
      <c r="F5" s="44" t="s">
        <v>104</v>
      </c>
    </row>
    <row r="6" spans="2:6" ht="15.75" thickBot="1" x14ac:dyDescent="0.3">
      <c r="B6" s="242"/>
      <c r="C6" s="46" t="s">
        <v>5</v>
      </c>
      <c r="D6" s="47" t="s">
        <v>5</v>
      </c>
      <c r="E6" s="47" t="s">
        <v>5</v>
      </c>
      <c r="F6" s="47" t="s">
        <v>5</v>
      </c>
    </row>
    <row r="7" spans="2:6" ht="14.25" customHeight="1" x14ac:dyDescent="0.25">
      <c r="B7" s="48" t="s">
        <v>8</v>
      </c>
      <c r="C7" s="49">
        <f>SUM(C8:C30)</f>
        <v>75</v>
      </c>
      <c r="D7" s="49">
        <f>SUM(D8:D28)</f>
        <v>2</v>
      </c>
      <c r="E7" s="49">
        <f>SUM(E8:E28)</f>
        <v>42</v>
      </c>
      <c r="F7" s="49">
        <f>SUM(F8:F28)</f>
        <v>31</v>
      </c>
    </row>
    <row r="8" spans="2:6" ht="33" customHeight="1" x14ac:dyDescent="0.25">
      <c r="B8" s="50" t="s">
        <v>105</v>
      </c>
      <c r="C8" s="51">
        <f>SUM(F8+E8+D8)</f>
        <v>21</v>
      </c>
      <c r="D8" s="1">
        <v>0</v>
      </c>
      <c r="E8" s="1">
        <v>14</v>
      </c>
      <c r="F8" s="1">
        <v>7</v>
      </c>
    </row>
    <row r="9" spans="2:6" ht="22.5" customHeight="1" x14ac:dyDescent="0.25">
      <c r="B9" s="53" t="s">
        <v>106</v>
      </c>
      <c r="C9" s="51">
        <f t="shared" ref="C9:C30" si="0">SUM(F9+E9+D9)</f>
        <v>0</v>
      </c>
      <c r="D9" s="1">
        <v>0</v>
      </c>
      <c r="E9" s="1">
        <v>0</v>
      </c>
      <c r="F9" s="1">
        <v>0</v>
      </c>
    </row>
    <row r="10" spans="2:6" ht="24" customHeight="1" x14ac:dyDescent="0.25">
      <c r="B10" s="54" t="s">
        <v>107</v>
      </c>
      <c r="C10" s="51">
        <f t="shared" si="0"/>
        <v>0</v>
      </c>
      <c r="D10" s="1">
        <v>0</v>
      </c>
      <c r="E10" s="1">
        <v>0</v>
      </c>
      <c r="F10" s="1">
        <v>0</v>
      </c>
    </row>
    <row r="11" spans="2:6" ht="33" customHeight="1" x14ac:dyDescent="0.25">
      <c r="B11" s="50" t="s">
        <v>108</v>
      </c>
      <c r="C11" s="51">
        <f t="shared" si="0"/>
        <v>0</v>
      </c>
      <c r="D11" s="1">
        <v>0</v>
      </c>
      <c r="E11" s="1">
        <v>0</v>
      </c>
      <c r="F11" s="1">
        <v>0</v>
      </c>
    </row>
    <row r="12" spans="2:6" ht="32.25" customHeight="1" x14ac:dyDescent="0.25">
      <c r="B12" s="50" t="s">
        <v>69</v>
      </c>
      <c r="C12" s="51">
        <f t="shared" si="0"/>
        <v>0</v>
      </c>
      <c r="D12" s="1">
        <v>0</v>
      </c>
      <c r="E12" s="1">
        <v>0</v>
      </c>
      <c r="F12" s="1">
        <v>0</v>
      </c>
    </row>
    <row r="13" spans="2:6" ht="22.5" customHeight="1" x14ac:dyDescent="0.25">
      <c r="B13" s="54" t="s">
        <v>109</v>
      </c>
      <c r="C13" s="51">
        <f t="shared" si="0"/>
        <v>3</v>
      </c>
      <c r="D13" s="1">
        <v>0</v>
      </c>
      <c r="E13" s="1">
        <v>2</v>
      </c>
      <c r="F13" s="1">
        <v>1</v>
      </c>
    </row>
    <row r="14" spans="2:6" ht="35.25" customHeight="1" x14ac:dyDescent="0.25">
      <c r="B14" s="50" t="s">
        <v>110</v>
      </c>
      <c r="C14" s="51">
        <f t="shared" si="0"/>
        <v>22</v>
      </c>
      <c r="D14" s="1">
        <v>0</v>
      </c>
      <c r="E14" s="1">
        <v>7</v>
      </c>
      <c r="F14" s="1">
        <v>15</v>
      </c>
    </row>
    <row r="15" spans="2:6" ht="30" customHeight="1" x14ac:dyDescent="0.25">
      <c r="B15" s="55" t="s">
        <v>111</v>
      </c>
      <c r="C15" s="51">
        <f t="shared" si="0"/>
        <v>1</v>
      </c>
      <c r="D15" s="1">
        <v>0</v>
      </c>
      <c r="E15" s="1">
        <v>1</v>
      </c>
      <c r="F15" s="1">
        <v>0</v>
      </c>
    </row>
    <row r="16" spans="2:6" ht="36.75" customHeight="1" x14ac:dyDescent="0.25">
      <c r="B16" s="55" t="s">
        <v>112</v>
      </c>
      <c r="C16" s="51">
        <f t="shared" si="0"/>
        <v>0</v>
      </c>
      <c r="D16" s="1">
        <v>0</v>
      </c>
      <c r="E16" s="1">
        <v>0</v>
      </c>
      <c r="F16" s="1">
        <v>0</v>
      </c>
    </row>
    <row r="17" spans="2:6" ht="22.5" customHeight="1" x14ac:dyDescent="0.25">
      <c r="B17" s="50" t="s">
        <v>113</v>
      </c>
      <c r="C17" s="51">
        <f t="shared" si="0"/>
        <v>0</v>
      </c>
      <c r="D17" s="1">
        <v>0</v>
      </c>
      <c r="E17" s="1">
        <v>0</v>
      </c>
      <c r="F17" s="1">
        <v>0</v>
      </c>
    </row>
    <row r="18" spans="2:6" ht="33" customHeight="1" x14ac:dyDescent="0.25">
      <c r="B18" s="55" t="s">
        <v>114</v>
      </c>
      <c r="C18" s="51">
        <f t="shared" si="0"/>
        <v>0</v>
      </c>
      <c r="D18" s="1">
        <v>0</v>
      </c>
      <c r="E18" s="1">
        <v>0</v>
      </c>
      <c r="F18" s="1">
        <v>0</v>
      </c>
    </row>
    <row r="19" spans="2:6" ht="30.75" customHeight="1" x14ac:dyDescent="0.25">
      <c r="B19" s="55" t="s">
        <v>115</v>
      </c>
      <c r="C19" s="51">
        <f t="shared" si="0"/>
        <v>0</v>
      </c>
      <c r="D19" s="1">
        <v>0</v>
      </c>
      <c r="E19" s="1">
        <v>0</v>
      </c>
      <c r="F19" s="1">
        <v>0</v>
      </c>
    </row>
    <row r="20" spans="2:6" ht="27.75" customHeight="1" x14ac:dyDescent="0.25">
      <c r="B20" s="55" t="s">
        <v>116</v>
      </c>
      <c r="C20" s="51">
        <f t="shared" si="0"/>
        <v>0</v>
      </c>
      <c r="D20" s="1">
        <v>0</v>
      </c>
      <c r="E20" s="1">
        <v>0</v>
      </c>
      <c r="F20" s="1">
        <v>0</v>
      </c>
    </row>
    <row r="21" spans="2:6" ht="29.25" customHeight="1" x14ac:dyDescent="0.25">
      <c r="B21" s="55" t="s">
        <v>117</v>
      </c>
      <c r="C21" s="51">
        <f t="shared" si="0"/>
        <v>0</v>
      </c>
      <c r="D21" s="1">
        <v>0</v>
      </c>
      <c r="E21" s="1">
        <v>0</v>
      </c>
      <c r="F21" s="1">
        <v>0</v>
      </c>
    </row>
    <row r="22" spans="2:6" ht="28.5" customHeight="1" x14ac:dyDescent="0.25">
      <c r="B22" s="56" t="s">
        <v>118</v>
      </c>
      <c r="C22" s="51">
        <f t="shared" si="0"/>
        <v>0</v>
      </c>
      <c r="D22" s="1">
        <v>0</v>
      </c>
      <c r="E22" s="1">
        <v>0</v>
      </c>
      <c r="F22" s="1">
        <v>0</v>
      </c>
    </row>
    <row r="23" spans="2:6" ht="28.5" customHeight="1" x14ac:dyDescent="0.25">
      <c r="B23" s="53" t="s">
        <v>119</v>
      </c>
      <c r="C23" s="51">
        <f t="shared" si="0"/>
        <v>0</v>
      </c>
      <c r="D23" s="1">
        <v>0</v>
      </c>
      <c r="E23" s="1">
        <v>0</v>
      </c>
      <c r="F23" s="1">
        <v>0</v>
      </c>
    </row>
    <row r="24" spans="2:6" ht="30" customHeight="1" x14ac:dyDescent="0.25">
      <c r="B24" s="55" t="s">
        <v>120</v>
      </c>
      <c r="C24" s="51">
        <f t="shared" si="0"/>
        <v>0</v>
      </c>
      <c r="D24" s="1">
        <v>0</v>
      </c>
      <c r="E24" s="1">
        <v>0</v>
      </c>
      <c r="F24" s="1">
        <v>0</v>
      </c>
    </row>
    <row r="25" spans="2:6" ht="30" customHeight="1" x14ac:dyDescent="0.25">
      <c r="B25" s="55" t="s">
        <v>121</v>
      </c>
      <c r="C25" s="51">
        <f t="shared" si="0"/>
        <v>2</v>
      </c>
      <c r="D25" s="1">
        <v>0</v>
      </c>
      <c r="E25" s="1">
        <v>2</v>
      </c>
      <c r="F25" s="1">
        <v>0</v>
      </c>
    </row>
    <row r="26" spans="2:6" ht="30.75" customHeight="1" x14ac:dyDescent="0.25">
      <c r="B26" s="55" t="s">
        <v>122</v>
      </c>
      <c r="C26" s="51">
        <f t="shared" si="0"/>
        <v>26</v>
      </c>
      <c r="D26" s="1">
        <v>2</v>
      </c>
      <c r="E26" s="1">
        <v>16</v>
      </c>
      <c r="F26" s="1">
        <v>8</v>
      </c>
    </row>
    <row r="27" spans="2:6" ht="21" customHeight="1" x14ac:dyDescent="0.25">
      <c r="B27" s="55" t="s">
        <v>123</v>
      </c>
      <c r="C27" s="51">
        <f t="shared" si="0"/>
        <v>0</v>
      </c>
      <c r="D27" s="1">
        <v>0</v>
      </c>
      <c r="E27" s="1">
        <v>0</v>
      </c>
      <c r="F27" s="1">
        <v>0</v>
      </c>
    </row>
    <row r="28" spans="2:6" ht="43.5" customHeight="1" x14ac:dyDescent="0.25">
      <c r="B28" s="55" t="s">
        <v>124</v>
      </c>
      <c r="C28" s="51">
        <f t="shared" si="0"/>
        <v>0</v>
      </c>
      <c r="D28" s="1">
        <v>0</v>
      </c>
      <c r="E28" s="1">
        <v>0</v>
      </c>
      <c r="F28" s="1">
        <v>0</v>
      </c>
    </row>
    <row r="29" spans="2:6" ht="27" customHeight="1" x14ac:dyDescent="0.25">
      <c r="B29" s="55" t="s">
        <v>125</v>
      </c>
      <c r="C29" s="51">
        <f t="shared" si="0"/>
        <v>0</v>
      </c>
      <c r="D29" s="1">
        <v>0</v>
      </c>
      <c r="E29" s="1">
        <v>0</v>
      </c>
      <c r="F29" s="1">
        <v>0</v>
      </c>
    </row>
    <row r="30" spans="2:6" ht="30" customHeight="1" thickBot="1" x14ac:dyDescent="0.3">
      <c r="B30" s="57" t="s">
        <v>126</v>
      </c>
      <c r="C30" s="51">
        <f t="shared" si="0"/>
        <v>0</v>
      </c>
      <c r="D30" s="1">
        <v>0</v>
      </c>
      <c r="E30" s="1">
        <v>0</v>
      </c>
      <c r="F30" s="1">
        <v>0</v>
      </c>
    </row>
    <row r="31" spans="2:6" ht="15" customHeight="1" x14ac:dyDescent="0.25">
      <c r="B31" s="239" t="s">
        <v>127</v>
      </c>
      <c r="C31" s="239"/>
      <c r="D31" s="239"/>
      <c r="E31" s="239"/>
      <c r="F31" s="239"/>
    </row>
  </sheetData>
  <mergeCells count="6">
    <mergeCell ref="B31:F31"/>
    <mergeCell ref="B4:B6"/>
    <mergeCell ref="C4:C5"/>
    <mergeCell ref="D4:F4"/>
    <mergeCell ref="B2:F2"/>
    <mergeCell ref="B3:F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2:G47"/>
  <sheetViews>
    <sheetView topLeftCell="A33" workbookViewId="0">
      <selection activeCell="L38" sqref="L37:L38"/>
    </sheetView>
  </sheetViews>
  <sheetFormatPr baseColWidth="10" defaultRowHeight="15" x14ac:dyDescent="0.25"/>
  <cols>
    <col min="3" max="3" width="45.5703125" bestFit="1" customWidth="1"/>
    <col min="4" max="4" width="15.85546875" customWidth="1"/>
    <col min="5" max="5" width="14.85546875" customWidth="1"/>
    <col min="6" max="6" width="13.85546875" customWidth="1"/>
    <col min="7" max="7" width="18.140625" customWidth="1"/>
  </cols>
  <sheetData>
    <row r="2" spans="3:7" ht="39" customHeight="1" thickBot="1" x14ac:dyDescent="0.3">
      <c r="C2" s="249" t="s">
        <v>151</v>
      </c>
      <c r="D2" s="249"/>
      <c r="E2" s="249"/>
      <c r="F2" s="249"/>
      <c r="G2" s="249"/>
    </row>
    <row r="3" spans="3:7" ht="15" customHeight="1" x14ac:dyDescent="0.25">
      <c r="C3" s="245" t="s">
        <v>129</v>
      </c>
      <c r="D3" s="250" t="s">
        <v>90</v>
      </c>
      <c r="E3" s="251"/>
      <c r="F3" s="246" t="s">
        <v>146</v>
      </c>
      <c r="G3" s="246"/>
    </row>
    <row r="4" spans="3:7" x14ac:dyDescent="0.25">
      <c r="C4" s="241"/>
      <c r="D4" s="252"/>
      <c r="E4" s="253"/>
      <c r="F4" s="45" t="s">
        <v>147</v>
      </c>
      <c r="G4" s="45" t="s">
        <v>148</v>
      </c>
    </row>
    <row r="5" spans="3:7" ht="15.75" thickBot="1" x14ac:dyDescent="0.3">
      <c r="C5" s="242"/>
      <c r="D5" s="61" t="s">
        <v>5</v>
      </c>
      <c r="E5" s="60" t="s">
        <v>6</v>
      </c>
      <c r="F5" s="60" t="s">
        <v>5</v>
      </c>
      <c r="G5" s="60" t="s">
        <v>5</v>
      </c>
    </row>
    <row r="6" spans="3:7" ht="14.25" customHeight="1" x14ac:dyDescent="0.25">
      <c r="C6" s="48" t="s">
        <v>8</v>
      </c>
      <c r="D6" s="52">
        <f t="shared" ref="D6:G6" si="0">SUM(D7:D46)</f>
        <v>75</v>
      </c>
      <c r="E6" s="52">
        <f t="shared" si="0"/>
        <v>100.00000000000001</v>
      </c>
      <c r="F6" s="52">
        <f t="shared" si="0"/>
        <v>51</v>
      </c>
      <c r="G6" s="52">
        <f t="shared" si="0"/>
        <v>24</v>
      </c>
    </row>
    <row r="7" spans="3:7" ht="16.5" customHeight="1" x14ac:dyDescent="0.25">
      <c r="C7" s="64" t="s">
        <v>10</v>
      </c>
      <c r="D7" s="52">
        <f>SUM(G7+F7)</f>
        <v>9</v>
      </c>
      <c r="E7" s="32">
        <f>(D7/$D$6)*100</f>
        <v>12</v>
      </c>
      <c r="F7" s="52">
        <v>6</v>
      </c>
      <c r="G7" s="52">
        <v>3</v>
      </c>
    </row>
    <row r="8" spans="3:7" ht="16.5" customHeight="1" x14ac:dyDescent="0.25">
      <c r="C8" s="64" t="s">
        <v>131</v>
      </c>
      <c r="D8" s="52">
        <f t="shared" ref="D8:D46" si="1">SUM(G8+F8)</f>
        <v>10</v>
      </c>
      <c r="E8" s="32">
        <f t="shared" ref="E8:E46" si="2">(D8/$D$6)*100</f>
        <v>13.333333333333334</v>
      </c>
      <c r="F8" s="52">
        <v>7</v>
      </c>
      <c r="G8" s="52">
        <v>3</v>
      </c>
    </row>
    <row r="9" spans="3:7" ht="15.75" customHeight="1" x14ac:dyDescent="0.25">
      <c r="C9" s="64" t="s">
        <v>132</v>
      </c>
      <c r="D9" s="52">
        <f t="shared" si="1"/>
        <v>13</v>
      </c>
      <c r="E9" s="32">
        <f t="shared" si="2"/>
        <v>17.333333333333336</v>
      </c>
      <c r="F9" s="52">
        <v>12</v>
      </c>
      <c r="G9" s="52">
        <v>1</v>
      </c>
    </row>
    <row r="10" spans="3:7" ht="14.25" customHeight="1" x14ac:dyDescent="0.25">
      <c r="C10" s="64" t="s">
        <v>14</v>
      </c>
      <c r="D10" s="52">
        <f t="shared" si="1"/>
        <v>5</v>
      </c>
      <c r="E10" s="32">
        <f t="shared" si="2"/>
        <v>6.666666666666667</v>
      </c>
      <c r="F10" s="52">
        <v>3</v>
      </c>
      <c r="G10" s="52">
        <v>2</v>
      </c>
    </row>
    <row r="11" spans="3:7" x14ac:dyDescent="0.25">
      <c r="C11" s="64" t="s">
        <v>149</v>
      </c>
      <c r="D11" s="52">
        <f t="shared" si="1"/>
        <v>0</v>
      </c>
      <c r="E11" s="32">
        <f t="shared" si="2"/>
        <v>0</v>
      </c>
      <c r="F11" s="52">
        <v>0</v>
      </c>
      <c r="G11" s="52">
        <v>0</v>
      </c>
    </row>
    <row r="12" spans="3:7" x14ac:dyDescent="0.25">
      <c r="C12" s="64" t="s">
        <v>16</v>
      </c>
      <c r="D12" s="52">
        <f t="shared" si="1"/>
        <v>0</v>
      </c>
      <c r="E12" s="32">
        <f t="shared" si="2"/>
        <v>0</v>
      </c>
      <c r="F12" s="52">
        <v>0</v>
      </c>
      <c r="G12" s="52">
        <v>0</v>
      </c>
    </row>
    <row r="13" spans="3:7" x14ac:dyDescent="0.25">
      <c r="C13" s="64" t="s">
        <v>17</v>
      </c>
      <c r="D13" s="52">
        <f t="shared" si="1"/>
        <v>0</v>
      </c>
      <c r="E13" s="32">
        <f t="shared" si="2"/>
        <v>0</v>
      </c>
      <c r="F13" s="52">
        <v>0</v>
      </c>
      <c r="G13" s="52">
        <v>0</v>
      </c>
    </row>
    <row r="14" spans="3:7" x14ac:dyDescent="0.25">
      <c r="C14" s="64" t="s">
        <v>18</v>
      </c>
      <c r="D14" s="52">
        <f t="shared" si="1"/>
        <v>0</v>
      </c>
      <c r="E14" s="32">
        <f t="shared" si="2"/>
        <v>0</v>
      </c>
      <c r="F14" s="52">
        <v>0</v>
      </c>
      <c r="G14" s="52">
        <v>0</v>
      </c>
    </row>
    <row r="15" spans="3:7" x14ac:dyDescent="0.25">
      <c r="C15" s="64" t="s">
        <v>19</v>
      </c>
      <c r="D15" s="52">
        <f t="shared" si="1"/>
        <v>0</v>
      </c>
      <c r="E15" s="32">
        <f t="shared" si="2"/>
        <v>0</v>
      </c>
      <c r="F15" s="52">
        <v>0</v>
      </c>
      <c r="G15" s="52">
        <v>0</v>
      </c>
    </row>
    <row r="16" spans="3:7" x14ac:dyDescent="0.25">
      <c r="C16" s="64" t="s">
        <v>21</v>
      </c>
      <c r="D16" s="52">
        <f t="shared" si="1"/>
        <v>0</v>
      </c>
      <c r="E16" s="32">
        <f t="shared" si="2"/>
        <v>0</v>
      </c>
      <c r="F16" s="52">
        <v>0</v>
      </c>
      <c r="G16" s="52">
        <v>0</v>
      </c>
    </row>
    <row r="17" spans="3:7" ht="12" customHeight="1" x14ac:dyDescent="0.25">
      <c r="C17" s="64" t="s">
        <v>22</v>
      </c>
      <c r="D17" s="52">
        <f t="shared" si="1"/>
        <v>0</v>
      </c>
      <c r="E17" s="32">
        <f t="shared" si="2"/>
        <v>0</v>
      </c>
      <c r="F17" s="52">
        <v>0</v>
      </c>
      <c r="G17" s="52">
        <v>0</v>
      </c>
    </row>
    <row r="18" spans="3:7" x14ac:dyDescent="0.25">
      <c r="C18" s="64" t="s">
        <v>23</v>
      </c>
      <c r="D18" s="52">
        <f t="shared" si="1"/>
        <v>0</v>
      </c>
      <c r="E18" s="32">
        <f t="shared" si="2"/>
        <v>0</v>
      </c>
      <c r="F18" s="52">
        <v>0</v>
      </c>
      <c r="G18" s="52">
        <v>0</v>
      </c>
    </row>
    <row r="19" spans="3:7" x14ac:dyDescent="0.25">
      <c r="C19" s="64" t="s">
        <v>25</v>
      </c>
      <c r="D19" s="52">
        <f t="shared" si="1"/>
        <v>0</v>
      </c>
      <c r="E19" s="32">
        <f t="shared" si="2"/>
        <v>0</v>
      </c>
      <c r="F19" s="52">
        <v>0</v>
      </c>
      <c r="G19" s="52">
        <v>0</v>
      </c>
    </row>
    <row r="20" spans="3:7" x14ac:dyDescent="0.25">
      <c r="C20" s="64" t="s">
        <v>26</v>
      </c>
      <c r="D20" s="52">
        <f t="shared" si="1"/>
        <v>0</v>
      </c>
      <c r="E20" s="32">
        <f t="shared" si="2"/>
        <v>0</v>
      </c>
      <c r="F20" s="52">
        <v>0</v>
      </c>
      <c r="G20" s="52">
        <v>0</v>
      </c>
    </row>
    <row r="21" spans="3:7" ht="17.25" customHeight="1" x14ac:dyDescent="0.25">
      <c r="C21" s="64" t="s">
        <v>134</v>
      </c>
      <c r="D21" s="52">
        <f t="shared" si="1"/>
        <v>1</v>
      </c>
      <c r="E21" s="32">
        <f t="shared" si="2"/>
        <v>1.3333333333333335</v>
      </c>
      <c r="F21" s="52">
        <v>0</v>
      </c>
      <c r="G21" s="52">
        <v>1</v>
      </c>
    </row>
    <row r="22" spans="3:7" ht="18" customHeight="1" x14ac:dyDescent="0.25">
      <c r="C22" s="64" t="s">
        <v>135</v>
      </c>
      <c r="D22" s="52">
        <f t="shared" si="1"/>
        <v>0</v>
      </c>
      <c r="E22" s="32">
        <f t="shared" si="2"/>
        <v>0</v>
      </c>
      <c r="F22" s="52">
        <v>0</v>
      </c>
      <c r="G22" s="52">
        <v>0</v>
      </c>
    </row>
    <row r="23" spans="3:7" x14ac:dyDescent="0.25">
      <c r="C23" s="64" t="s">
        <v>136</v>
      </c>
      <c r="D23" s="52">
        <f t="shared" si="1"/>
        <v>1</v>
      </c>
      <c r="E23" s="32">
        <f t="shared" si="2"/>
        <v>1.3333333333333335</v>
      </c>
      <c r="F23" s="52">
        <v>1</v>
      </c>
      <c r="G23" s="52">
        <v>0</v>
      </c>
    </row>
    <row r="24" spans="3:7" ht="17.25" customHeight="1" x14ac:dyDescent="0.25">
      <c r="C24" s="64" t="s">
        <v>137</v>
      </c>
      <c r="D24" s="52">
        <f t="shared" si="1"/>
        <v>0</v>
      </c>
      <c r="E24" s="32">
        <f t="shared" si="2"/>
        <v>0</v>
      </c>
      <c r="F24" s="52">
        <v>0</v>
      </c>
      <c r="G24" s="52">
        <v>0</v>
      </c>
    </row>
    <row r="25" spans="3:7" x14ac:dyDescent="0.25">
      <c r="C25" s="64" t="s">
        <v>138</v>
      </c>
      <c r="D25" s="52">
        <f t="shared" si="1"/>
        <v>0</v>
      </c>
      <c r="E25" s="32">
        <f t="shared" si="2"/>
        <v>0</v>
      </c>
      <c r="F25" s="52">
        <v>0</v>
      </c>
      <c r="G25" s="52">
        <v>0</v>
      </c>
    </row>
    <row r="26" spans="3:7" x14ac:dyDescent="0.25">
      <c r="C26" s="64" t="s">
        <v>33</v>
      </c>
      <c r="D26" s="52">
        <f t="shared" si="1"/>
        <v>0</v>
      </c>
      <c r="E26" s="32">
        <f t="shared" si="2"/>
        <v>0</v>
      </c>
      <c r="F26" s="52">
        <v>0</v>
      </c>
      <c r="G26" s="52">
        <v>0</v>
      </c>
    </row>
    <row r="27" spans="3:7" ht="14.25" customHeight="1" x14ac:dyDescent="0.25">
      <c r="C27" s="64" t="s">
        <v>139</v>
      </c>
      <c r="D27" s="52">
        <f t="shared" si="1"/>
        <v>4</v>
      </c>
      <c r="E27" s="32">
        <f t="shared" si="2"/>
        <v>5.3333333333333339</v>
      </c>
      <c r="F27" s="52">
        <v>4</v>
      </c>
      <c r="G27" s="52">
        <v>0</v>
      </c>
    </row>
    <row r="28" spans="3:7" x14ac:dyDescent="0.25">
      <c r="C28" s="64" t="s">
        <v>36</v>
      </c>
      <c r="D28" s="52">
        <f t="shared" si="1"/>
        <v>0</v>
      </c>
      <c r="E28" s="32">
        <f t="shared" si="2"/>
        <v>0</v>
      </c>
      <c r="F28" s="52">
        <v>0</v>
      </c>
      <c r="G28" s="52">
        <v>0</v>
      </c>
    </row>
    <row r="29" spans="3:7" x14ac:dyDescent="0.25">
      <c r="C29" s="64" t="s">
        <v>37</v>
      </c>
      <c r="D29" s="52">
        <f t="shared" si="1"/>
        <v>4</v>
      </c>
      <c r="E29" s="32">
        <f t="shared" si="2"/>
        <v>5.3333333333333339</v>
      </c>
      <c r="F29" s="52">
        <v>4</v>
      </c>
      <c r="G29" s="52">
        <v>0</v>
      </c>
    </row>
    <row r="30" spans="3:7" x14ac:dyDescent="0.25">
      <c r="C30" s="64" t="s">
        <v>38</v>
      </c>
      <c r="D30" s="52">
        <f t="shared" si="1"/>
        <v>0</v>
      </c>
      <c r="E30" s="32">
        <f t="shared" si="2"/>
        <v>0</v>
      </c>
      <c r="F30" s="52">
        <v>0</v>
      </c>
      <c r="G30" s="52">
        <v>0</v>
      </c>
    </row>
    <row r="31" spans="3:7" x14ac:dyDescent="0.25">
      <c r="C31" s="64" t="s">
        <v>39</v>
      </c>
      <c r="D31" s="52">
        <f t="shared" si="1"/>
        <v>0</v>
      </c>
      <c r="E31" s="32">
        <f t="shared" si="2"/>
        <v>0</v>
      </c>
      <c r="F31" s="52">
        <v>0</v>
      </c>
      <c r="G31" s="52">
        <v>0</v>
      </c>
    </row>
    <row r="32" spans="3:7" x14ac:dyDescent="0.25">
      <c r="C32" s="64" t="s">
        <v>140</v>
      </c>
      <c r="D32" s="52">
        <f t="shared" si="1"/>
        <v>0</v>
      </c>
      <c r="E32" s="32">
        <f t="shared" si="2"/>
        <v>0</v>
      </c>
      <c r="F32" s="52">
        <v>0</v>
      </c>
      <c r="G32" s="52">
        <v>0</v>
      </c>
    </row>
    <row r="33" spans="3:7" ht="15.75" customHeight="1" x14ac:dyDescent="0.25">
      <c r="C33" s="64" t="s">
        <v>42</v>
      </c>
      <c r="D33" s="52">
        <f t="shared" si="1"/>
        <v>3</v>
      </c>
      <c r="E33" s="32">
        <f t="shared" si="2"/>
        <v>4</v>
      </c>
      <c r="F33" s="52">
        <v>0</v>
      </c>
      <c r="G33" s="52">
        <v>3</v>
      </c>
    </row>
    <row r="34" spans="3:7" x14ac:dyDescent="0.25">
      <c r="C34" s="12" t="s">
        <v>43</v>
      </c>
      <c r="D34" s="52">
        <f t="shared" si="1"/>
        <v>0</v>
      </c>
      <c r="E34" s="32">
        <f t="shared" si="2"/>
        <v>0</v>
      </c>
      <c r="F34" s="52">
        <v>0</v>
      </c>
      <c r="G34" s="52">
        <v>0</v>
      </c>
    </row>
    <row r="35" spans="3:7" ht="13.5" customHeight="1" x14ac:dyDescent="0.25">
      <c r="C35" s="64" t="s">
        <v>141</v>
      </c>
      <c r="D35" s="52">
        <f t="shared" si="1"/>
        <v>0</v>
      </c>
      <c r="E35" s="32">
        <f t="shared" si="2"/>
        <v>0</v>
      </c>
      <c r="F35" s="52">
        <v>0</v>
      </c>
      <c r="G35" s="52">
        <v>0</v>
      </c>
    </row>
    <row r="36" spans="3:7" x14ac:dyDescent="0.25">
      <c r="C36" s="64" t="s">
        <v>46</v>
      </c>
      <c r="D36" s="52">
        <f t="shared" si="1"/>
        <v>0</v>
      </c>
      <c r="E36" s="32">
        <f t="shared" si="2"/>
        <v>0</v>
      </c>
      <c r="F36" s="52">
        <v>0</v>
      </c>
      <c r="G36" s="52">
        <v>0</v>
      </c>
    </row>
    <row r="37" spans="3:7" x14ac:dyDescent="0.25">
      <c r="C37" s="64" t="s">
        <v>142</v>
      </c>
      <c r="D37" s="52">
        <f t="shared" si="1"/>
        <v>0</v>
      </c>
      <c r="E37" s="32">
        <f t="shared" si="2"/>
        <v>0</v>
      </c>
      <c r="F37" s="52">
        <v>0</v>
      </c>
      <c r="G37" s="52">
        <v>0</v>
      </c>
    </row>
    <row r="38" spans="3:7" x14ac:dyDescent="0.25">
      <c r="C38" s="64" t="s">
        <v>48</v>
      </c>
      <c r="D38" s="52">
        <f t="shared" si="1"/>
        <v>0</v>
      </c>
      <c r="E38" s="32">
        <f t="shared" si="2"/>
        <v>0</v>
      </c>
      <c r="F38" s="52">
        <v>0</v>
      </c>
      <c r="G38" s="52">
        <v>0</v>
      </c>
    </row>
    <row r="39" spans="3:7" x14ac:dyDescent="0.25">
      <c r="C39" s="64" t="s">
        <v>49</v>
      </c>
      <c r="D39" s="52">
        <f t="shared" si="1"/>
        <v>0</v>
      </c>
      <c r="E39" s="32">
        <f t="shared" si="2"/>
        <v>0</v>
      </c>
      <c r="F39" s="52">
        <v>0</v>
      </c>
      <c r="G39" s="52">
        <v>0</v>
      </c>
    </row>
    <row r="40" spans="3:7" x14ac:dyDescent="0.25">
      <c r="C40" s="64" t="s">
        <v>51</v>
      </c>
      <c r="D40" s="52">
        <f t="shared" si="1"/>
        <v>0</v>
      </c>
      <c r="E40" s="32">
        <f t="shared" si="2"/>
        <v>0</v>
      </c>
      <c r="F40" s="52">
        <v>0</v>
      </c>
      <c r="G40" s="52">
        <v>0</v>
      </c>
    </row>
    <row r="41" spans="3:7" ht="12.75" customHeight="1" x14ac:dyDescent="0.25">
      <c r="C41" s="12" t="s">
        <v>52</v>
      </c>
      <c r="D41" s="52">
        <f t="shared" si="1"/>
        <v>15</v>
      </c>
      <c r="E41" s="32">
        <f t="shared" si="2"/>
        <v>20</v>
      </c>
      <c r="F41" s="52">
        <v>9</v>
      </c>
      <c r="G41" s="52">
        <v>6</v>
      </c>
    </row>
    <row r="42" spans="3:7" x14ac:dyDescent="0.25">
      <c r="C42" s="64" t="s">
        <v>143</v>
      </c>
      <c r="D42" s="52">
        <f t="shared" si="1"/>
        <v>0</v>
      </c>
      <c r="E42" s="32">
        <f t="shared" si="2"/>
        <v>0</v>
      </c>
      <c r="F42" s="52">
        <v>0</v>
      </c>
      <c r="G42" s="52">
        <v>0</v>
      </c>
    </row>
    <row r="43" spans="3:7" ht="14.25" customHeight="1" x14ac:dyDescent="0.25">
      <c r="C43" s="64" t="s">
        <v>55</v>
      </c>
      <c r="D43" s="52">
        <f t="shared" si="1"/>
        <v>1</v>
      </c>
      <c r="E43" s="32">
        <f t="shared" si="2"/>
        <v>1.3333333333333335</v>
      </c>
      <c r="F43" s="52">
        <v>1</v>
      </c>
      <c r="G43" s="52">
        <v>0</v>
      </c>
    </row>
    <row r="44" spans="3:7" x14ac:dyDescent="0.25">
      <c r="C44" s="64" t="s">
        <v>56</v>
      </c>
      <c r="D44" s="52">
        <f t="shared" si="1"/>
        <v>0</v>
      </c>
      <c r="E44" s="32">
        <f t="shared" si="2"/>
        <v>0</v>
      </c>
      <c r="F44" s="52">
        <v>0</v>
      </c>
      <c r="G44" s="52">
        <v>0</v>
      </c>
    </row>
    <row r="45" spans="3:7" x14ac:dyDescent="0.25">
      <c r="C45" s="64" t="s">
        <v>144</v>
      </c>
      <c r="D45" s="52">
        <f t="shared" si="1"/>
        <v>9</v>
      </c>
      <c r="E45" s="32">
        <f t="shared" si="2"/>
        <v>12</v>
      </c>
      <c r="F45" s="52">
        <v>4</v>
      </c>
      <c r="G45" s="52">
        <v>5</v>
      </c>
    </row>
    <row r="46" spans="3:7" ht="15.75" thickBot="1" x14ac:dyDescent="0.3">
      <c r="C46" s="67" t="s">
        <v>58</v>
      </c>
      <c r="D46" s="58">
        <f t="shared" si="1"/>
        <v>0</v>
      </c>
      <c r="E46" s="68">
        <f t="shared" si="2"/>
        <v>0</v>
      </c>
      <c r="F46" s="58">
        <v>0</v>
      </c>
      <c r="G46" s="58">
        <v>0</v>
      </c>
    </row>
    <row r="47" spans="3:7" x14ac:dyDescent="0.25">
      <c r="C47" s="69" t="s">
        <v>150</v>
      </c>
    </row>
  </sheetData>
  <mergeCells count="4">
    <mergeCell ref="C2:G2"/>
    <mergeCell ref="F3:G3"/>
    <mergeCell ref="D3:E4"/>
    <mergeCell ref="C3:C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C2:J47"/>
  <sheetViews>
    <sheetView workbookViewId="0">
      <selection activeCell="N13" sqref="N13"/>
    </sheetView>
  </sheetViews>
  <sheetFormatPr baseColWidth="10" defaultRowHeight="15" x14ac:dyDescent="0.25"/>
  <cols>
    <col min="3" max="3" width="14.7109375" customWidth="1"/>
    <col min="4" max="4" width="23.85546875" customWidth="1"/>
    <col min="5" max="5" width="12.140625" customWidth="1"/>
    <col min="6" max="7" width="11.5703125" customWidth="1"/>
    <col min="8" max="8" width="11" customWidth="1"/>
    <col min="9" max="9" width="12.140625" customWidth="1"/>
    <col min="10" max="10" width="11.42578125" customWidth="1"/>
  </cols>
  <sheetData>
    <row r="2" spans="3:10" ht="30.75" customHeight="1" thickBot="1" x14ac:dyDescent="0.3">
      <c r="C2" s="258" t="s">
        <v>161</v>
      </c>
      <c r="D2" s="258"/>
      <c r="E2" s="258"/>
      <c r="F2" s="258"/>
      <c r="G2" s="258"/>
      <c r="H2" s="258"/>
      <c r="I2" s="258"/>
      <c r="J2" s="258"/>
    </row>
    <row r="3" spans="3:10" ht="13.5" customHeight="1" x14ac:dyDescent="0.25">
      <c r="C3" s="262" t="s">
        <v>152</v>
      </c>
      <c r="D3" s="259" t="s">
        <v>0</v>
      </c>
      <c r="E3" s="264" t="s">
        <v>153</v>
      </c>
      <c r="F3" s="264"/>
      <c r="G3" s="261" t="s">
        <v>8</v>
      </c>
      <c r="H3" s="261"/>
      <c r="I3" s="236" t="s">
        <v>1</v>
      </c>
      <c r="J3" s="236"/>
    </row>
    <row r="4" spans="3:10" ht="13.5" customHeight="1" x14ac:dyDescent="0.25">
      <c r="C4" s="236"/>
      <c r="D4" s="259"/>
      <c r="E4" s="261"/>
      <c r="F4" s="261"/>
      <c r="G4" s="261"/>
      <c r="H4" s="261"/>
      <c r="I4" s="70" t="s">
        <v>4</v>
      </c>
      <c r="J4" s="70" t="s">
        <v>3</v>
      </c>
    </row>
    <row r="5" spans="3:10" ht="13.5" customHeight="1" thickBot="1" x14ac:dyDescent="0.3">
      <c r="C5" s="263"/>
      <c r="D5" s="260"/>
      <c r="E5" s="71" t="s">
        <v>5</v>
      </c>
      <c r="F5" s="71" t="s">
        <v>6</v>
      </c>
      <c r="G5" s="71" t="s">
        <v>5</v>
      </c>
      <c r="H5" s="71" t="s">
        <v>6</v>
      </c>
      <c r="I5" s="71" t="s">
        <v>5</v>
      </c>
      <c r="J5" s="71" t="s">
        <v>5</v>
      </c>
    </row>
    <row r="6" spans="3:10" ht="17.25" customHeight="1" x14ac:dyDescent="0.25">
      <c r="C6" s="72" t="s">
        <v>8</v>
      </c>
      <c r="D6" s="72"/>
      <c r="E6" s="73">
        <f t="shared" ref="E6:J6" si="0">SUM(E7:E46)</f>
        <v>127</v>
      </c>
      <c r="F6" s="74">
        <f t="shared" si="0"/>
        <v>100.00000000000001</v>
      </c>
      <c r="G6" s="73">
        <f>SUM(G7:G46)</f>
        <v>3805</v>
      </c>
      <c r="H6" s="73">
        <f>SUM(H7:H46)</f>
        <v>100.00000000000007</v>
      </c>
      <c r="I6" s="75">
        <f t="shared" si="0"/>
        <v>1735</v>
      </c>
      <c r="J6" s="76">
        <f t="shared" si="0"/>
        <v>2070</v>
      </c>
    </row>
    <row r="7" spans="3:10" ht="16.5" customHeight="1" x14ac:dyDescent="0.25">
      <c r="C7" s="255" t="s">
        <v>9</v>
      </c>
      <c r="D7" s="77" t="s">
        <v>154</v>
      </c>
      <c r="E7" s="78">
        <v>3</v>
      </c>
      <c r="F7" s="79">
        <f>(E7/$E$6)*100</f>
        <v>2.3622047244094486</v>
      </c>
      <c r="G7" s="78">
        <f>SUM(J7+I7)</f>
        <v>147</v>
      </c>
      <c r="H7" s="79">
        <f>(G7/$G$6)*100</f>
        <v>3.8633377135348228</v>
      </c>
      <c r="I7" s="78">
        <v>86</v>
      </c>
      <c r="J7" s="78">
        <v>61</v>
      </c>
    </row>
    <row r="8" spans="3:10" ht="15.75" customHeight="1" x14ac:dyDescent="0.25">
      <c r="C8" s="255"/>
      <c r="D8" s="80" t="s">
        <v>155</v>
      </c>
      <c r="E8" s="81">
        <v>33</v>
      </c>
      <c r="F8" s="79">
        <f t="shared" ref="F8:F46" si="1">(E8/$E$6)*100</f>
        <v>25.984251968503933</v>
      </c>
      <c r="G8" s="78">
        <f t="shared" ref="G8:G46" si="2">SUM(J8+I8)</f>
        <v>1488</v>
      </c>
      <c r="H8" s="79">
        <f t="shared" ref="H8:H46" si="3">(G8/$G$6)*100</f>
        <v>39.106438896189225</v>
      </c>
      <c r="I8" s="81">
        <v>746</v>
      </c>
      <c r="J8" s="81">
        <v>742</v>
      </c>
    </row>
    <row r="9" spans="3:10" ht="17.25" customHeight="1" thickBot="1" x14ac:dyDescent="0.3">
      <c r="C9" s="256"/>
      <c r="D9" s="82" t="s">
        <v>12</v>
      </c>
      <c r="E9" s="83">
        <v>9</v>
      </c>
      <c r="F9" s="84">
        <f t="shared" si="1"/>
        <v>7.0866141732283463</v>
      </c>
      <c r="G9" s="85">
        <f t="shared" si="2"/>
        <v>309</v>
      </c>
      <c r="H9" s="84">
        <f t="shared" si="3"/>
        <v>8.1208935611038111</v>
      </c>
      <c r="I9" s="83">
        <v>124</v>
      </c>
      <c r="J9" s="83">
        <v>185</v>
      </c>
    </row>
    <row r="10" spans="3:10" ht="14.25" customHeight="1" x14ac:dyDescent="0.25">
      <c r="C10" s="254" t="s">
        <v>13</v>
      </c>
      <c r="D10" s="86" t="s">
        <v>14</v>
      </c>
      <c r="E10" s="87">
        <v>0</v>
      </c>
      <c r="F10" s="79">
        <f t="shared" si="1"/>
        <v>0</v>
      </c>
      <c r="G10" s="78">
        <f t="shared" si="2"/>
        <v>37</v>
      </c>
      <c r="H10" s="79">
        <f t="shared" si="3"/>
        <v>0.97240473061760846</v>
      </c>
      <c r="I10" s="87">
        <v>18</v>
      </c>
      <c r="J10" s="87">
        <v>19</v>
      </c>
    </row>
    <row r="11" spans="3:10" ht="22.5" customHeight="1" x14ac:dyDescent="0.25">
      <c r="C11" s="255"/>
      <c r="D11" s="80" t="s">
        <v>156</v>
      </c>
      <c r="E11" s="87">
        <v>1</v>
      </c>
      <c r="F11" s="79">
        <f t="shared" si="1"/>
        <v>0.78740157480314954</v>
      </c>
      <c r="G11" s="78">
        <f t="shared" si="2"/>
        <v>11</v>
      </c>
      <c r="H11" s="79">
        <f t="shared" si="3"/>
        <v>0.28909329829172142</v>
      </c>
      <c r="I11" s="87">
        <v>1</v>
      </c>
      <c r="J11" s="87">
        <v>10</v>
      </c>
    </row>
    <row r="12" spans="3:10" ht="19.5" customHeight="1" x14ac:dyDescent="0.25">
      <c r="C12" s="255"/>
      <c r="D12" s="80" t="s">
        <v>18</v>
      </c>
      <c r="E12" s="87">
        <v>0</v>
      </c>
      <c r="F12" s="79">
        <f t="shared" si="1"/>
        <v>0</v>
      </c>
      <c r="G12" s="78">
        <f t="shared" si="2"/>
        <v>0</v>
      </c>
      <c r="H12" s="79">
        <f t="shared" si="3"/>
        <v>0</v>
      </c>
      <c r="I12" s="87">
        <v>0</v>
      </c>
      <c r="J12" s="87">
        <v>0</v>
      </c>
    </row>
    <row r="13" spans="3:10" ht="18.75" customHeight="1" x14ac:dyDescent="0.25">
      <c r="C13" s="255"/>
      <c r="D13" s="80" t="s">
        <v>157</v>
      </c>
      <c r="E13" s="87">
        <v>1</v>
      </c>
      <c r="F13" s="79">
        <f t="shared" si="1"/>
        <v>0.78740157480314954</v>
      </c>
      <c r="G13" s="78">
        <f t="shared" si="2"/>
        <v>23</v>
      </c>
      <c r="H13" s="79">
        <f t="shared" si="3"/>
        <v>0.60446780551905388</v>
      </c>
      <c r="I13" s="87">
        <v>17</v>
      </c>
      <c r="J13" s="87">
        <v>6</v>
      </c>
    </row>
    <row r="14" spans="3:10" ht="16.5" customHeight="1" x14ac:dyDescent="0.25">
      <c r="C14" s="255"/>
      <c r="D14" s="80" t="s">
        <v>17</v>
      </c>
      <c r="E14" s="87">
        <v>2</v>
      </c>
      <c r="F14" s="79">
        <f t="shared" si="1"/>
        <v>1.5748031496062991</v>
      </c>
      <c r="G14" s="78">
        <f t="shared" si="2"/>
        <v>55</v>
      </c>
      <c r="H14" s="79">
        <f t="shared" si="3"/>
        <v>1.4454664914586071</v>
      </c>
      <c r="I14" s="87">
        <v>23</v>
      </c>
      <c r="J14" s="87">
        <v>32</v>
      </c>
    </row>
    <row r="15" spans="3:10" ht="19.5" customHeight="1" thickBot="1" x14ac:dyDescent="0.3">
      <c r="C15" s="256"/>
      <c r="D15" s="82" t="s">
        <v>19</v>
      </c>
      <c r="E15" s="88">
        <v>0</v>
      </c>
      <c r="F15" s="84">
        <f t="shared" si="1"/>
        <v>0</v>
      </c>
      <c r="G15" s="85">
        <f t="shared" si="2"/>
        <v>0</v>
      </c>
      <c r="H15" s="84">
        <f t="shared" si="3"/>
        <v>0</v>
      </c>
      <c r="I15" s="88">
        <v>0</v>
      </c>
      <c r="J15" s="88">
        <v>0</v>
      </c>
    </row>
    <row r="16" spans="3:10" x14ac:dyDescent="0.25">
      <c r="C16" s="254" t="s">
        <v>20</v>
      </c>
      <c r="D16" s="86" t="s">
        <v>21</v>
      </c>
      <c r="E16" s="87">
        <v>2</v>
      </c>
      <c r="F16" s="79">
        <f t="shared" si="1"/>
        <v>1.5748031496062991</v>
      </c>
      <c r="G16" s="78">
        <f t="shared" si="2"/>
        <v>24</v>
      </c>
      <c r="H16" s="79">
        <f t="shared" si="3"/>
        <v>0.63074901445466491</v>
      </c>
      <c r="I16" s="87">
        <v>6</v>
      </c>
      <c r="J16" s="87">
        <v>18</v>
      </c>
    </row>
    <row r="17" spans="3:10" ht="16.5" customHeight="1" x14ac:dyDescent="0.25">
      <c r="C17" s="255"/>
      <c r="D17" s="80" t="s">
        <v>22</v>
      </c>
      <c r="E17" s="87">
        <v>5</v>
      </c>
      <c r="F17" s="79">
        <f t="shared" si="1"/>
        <v>3.9370078740157481</v>
      </c>
      <c r="G17" s="78">
        <f t="shared" si="2"/>
        <v>35</v>
      </c>
      <c r="H17" s="79">
        <f t="shared" si="3"/>
        <v>0.91984231274638628</v>
      </c>
      <c r="I17" s="87">
        <v>17</v>
      </c>
      <c r="J17" s="87">
        <v>18</v>
      </c>
    </row>
    <row r="18" spans="3:10" ht="15" customHeight="1" thickBot="1" x14ac:dyDescent="0.3">
      <c r="C18" s="256"/>
      <c r="D18" s="82" t="s">
        <v>23</v>
      </c>
      <c r="E18" s="88">
        <v>2</v>
      </c>
      <c r="F18" s="84">
        <f t="shared" si="1"/>
        <v>1.5748031496062991</v>
      </c>
      <c r="G18" s="85">
        <f t="shared" si="2"/>
        <v>101</v>
      </c>
      <c r="H18" s="84">
        <f t="shared" si="3"/>
        <v>2.6544021024967148</v>
      </c>
      <c r="I18" s="88">
        <v>41</v>
      </c>
      <c r="J18" s="88">
        <v>60</v>
      </c>
    </row>
    <row r="19" spans="3:10" ht="17.25" customHeight="1" x14ac:dyDescent="0.25">
      <c r="C19" s="254" t="s">
        <v>24</v>
      </c>
      <c r="D19" s="86" t="s">
        <v>25</v>
      </c>
      <c r="E19" s="87">
        <v>1</v>
      </c>
      <c r="F19" s="79">
        <f t="shared" si="1"/>
        <v>0.78740157480314954</v>
      </c>
      <c r="G19" s="78">
        <f t="shared" si="2"/>
        <v>31</v>
      </c>
      <c r="H19" s="79">
        <f t="shared" si="3"/>
        <v>0.81471747700394215</v>
      </c>
      <c r="I19" s="87">
        <v>16</v>
      </c>
      <c r="J19" s="87">
        <v>15</v>
      </c>
    </row>
    <row r="20" spans="3:10" ht="16.5" customHeight="1" x14ac:dyDescent="0.25">
      <c r="C20" s="255"/>
      <c r="D20" s="80" t="s">
        <v>26</v>
      </c>
      <c r="E20" s="87">
        <v>1</v>
      </c>
      <c r="F20" s="79">
        <f t="shared" si="1"/>
        <v>0.78740157480314954</v>
      </c>
      <c r="G20" s="78">
        <f t="shared" si="2"/>
        <v>35</v>
      </c>
      <c r="H20" s="79">
        <f t="shared" si="3"/>
        <v>0.91984231274638628</v>
      </c>
      <c r="I20" s="87">
        <v>12</v>
      </c>
      <c r="J20" s="87">
        <v>23</v>
      </c>
    </row>
    <row r="21" spans="3:10" ht="14.25" customHeight="1" x14ac:dyDescent="0.25">
      <c r="C21" s="255"/>
      <c r="D21" s="80" t="s">
        <v>27</v>
      </c>
      <c r="E21" s="87">
        <v>10</v>
      </c>
      <c r="F21" s="79">
        <f t="shared" si="1"/>
        <v>7.8740157480314963</v>
      </c>
      <c r="G21" s="78">
        <f t="shared" si="2"/>
        <v>185</v>
      </c>
      <c r="H21" s="79">
        <f t="shared" si="3"/>
        <v>4.8620236530880421</v>
      </c>
      <c r="I21" s="87">
        <v>59</v>
      </c>
      <c r="J21" s="87">
        <v>126</v>
      </c>
    </row>
    <row r="22" spans="3:10" ht="15.75" thickBot="1" x14ac:dyDescent="0.3">
      <c r="C22" s="256"/>
      <c r="D22" s="82" t="s">
        <v>28</v>
      </c>
      <c r="E22" s="88">
        <v>2</v>
      </c>
      <c r="F22" s="84">
        <f t="shared" si="1"/>
        <v>1.5748031496062991</v>
      </c>
      <c r="G22" s="85">
        <f t="shared" si="2"/>
        <v>43</v>
      </c>
      <c r="H22" s="84">
        <f t="shared" si="3"/>
        <v>1.1300919842312747</v>
      </c>
      <c r="I22" s="88">
        <v>12</v>
      </c>
      <c r="J22" s="88">
        <v>31</v>
      </c>
    </row>
    <row r="23" spans="3:10" x14ac:dyDescent="0.25">
      <c r="C23" s="254" t="s">
        <v>158</v>
      </c>
      <c r="D23" s="86" t="s">
        <v>30</v>
      </c>
      <c r="E23" s="87">
        <v>6</v>
      </c>
      <c r="F23" s="79">
        <f t="shared" si="1"/>
        <v>4.7244094488188972</v>
      </c>
      <c r="G23" s="78">
        <f t="shared" si="2"/>
        <v>181</v>
      </c>
      <c r="H23" s="79">
        <f t="shared" si="3"/>
        <v>4.7568988173455979</v>
      </c>
      <c r="I23" s="87">
        <v>57</v>
      </c>
      <c r="J23" s="87">
        <v>124</v>
      </c>
    </row>
    <row r="24" spans="3:10" ht="19.5" customHeight="1" x14ac:dyDescent="0.25">
      <c r="C24" s="255"/>
      <c r="D24" s="80" t="s">
        <v>31</v>
      </c>
      <c r="E24" s="87">
        <v>2</v>
      </c>
      <c r="F24" s="79">
        <f t="shared" si="1"/>
        <v>1.5748031496062991</v>
      </c>
      <c r="G24" s="78">
        <f t="shared" si="2"/>
        <v>9</v>
      </c>
      <c r="H24" s="79">
        <f t="shared" si="3"/>
        <v>0.23653088042049933</v>
      </c>
      <c r="I24" s="87">
        <v>9</v>
      </c>
      <c r="J24" s="87">
        <v>0</v>
      </c>
    </row>
    <row r="25" spans="3:10" ht="21" customHeight="1" x14ac:dyDescent="0.25">
      <c r="C25" s="255"/>
      <c r="D25" s="80" t="s">
        <v>32</v>
      </c>
      <c r="E25" s="87">
        <v>7</v>
      </c>
      <c r="F25" s="79">
        <f t="shared" si="1"/>
        <v>5.5118110236220472</v>
      </c>
      <c r="G25" s="78">
        <f t="shared" si="2"/>
        <v>178</v>
      </c>
      <c r="H25" s="79">
        <f t="shared" si="3"/>
        <v>4.6780551905387648</v>
      </c>
      <c r="I25" s="87">
        <v>69</v>
      </c>
      <c r="J25" s="87">
        <v>109</v>
      </c>
    </row>
    <row r="26" spans="3:10" ht="18" customHeight="1" x14ac:dyDescent="0.25">
      <c r="C26" s="255"/>
      <c r="D26" s="80" t="s">
        <v>33</v>
      </c>
      <c r="E26" s="87">
        <v>0</v>
      </c>
      <c r="F26" s="79">
        <f t="shared" si="1"/>
        <v>0</v>
      </c>
      <c r="G26" s="78">
        <f t="shared" si="2"/>
        <v>0</v>
      </c>
      <c r="H26" s="79">
        <f t="shared" si="3"/>
        <v>0</v>
      </c>
      <c r="I26" s="87">
        <v>0</v>
      </c>
      <c r="J26" s="87">
        <v>0</v>
      </c>
    </row>
    <row r="27" spans="3:10" ht="17.25" customHeight="1" thickBot="1" x14ac:dyDescent="0.3">
      <c r="C27" s="256"/>
      <c r="D27" s="82" t="s">
        <v>34</v>
      </c>
      <c r="E27" s="88">
        <v>6</v>
      </c>
      <c r="F27" s="84">
        <f t="shared" si="1"/>
        <v>4.7244094488188972</v>
      </c>
      <c r="G27" s="85">
        <f t="shared" si="2"/>
        <v>38</v>
      </c>
      <c r="H27" s="84">
        <f t="shared" si="3"/>
        <v>0.99868593955321949</v>
      </c>
      <c r="I27" s="88">
        <v>23</v>
      </c>
      <c r="J27" s="88">
        <v>15</v>
      </c>
    </row>
    <row r="28" spans="3:10" ht="24" customHeight="1" x14ac:dyDescent="0.25">
      <c r="C28" s="254" t="s">
        <v>35</v>
      </c>
      <c r="D28" s="86" t="s">
        <v>36</v>
      </c>
      <c r="E28" s="81">
        <v>2</v>
      </c>
      <c r="F28" s="89">
        <f t="shared" si="1"/>
        <v>1.5748031496062991</v>
      </c>
      <c r="G28" s="90">
        <f t="shared" si="2"/>
        <v>80</v>
      </c>
      <c r="H28" s="89">
        <f t="shared" si="3"/>
        <v>2.1024967148488831</v>
      </c>
      <c r="I28" s="81">
        <v>50</v>
      </c>
      <c r="J28" s="81">
        <v>30</v>
      </c>
    </row>
    <row r="29" spans="3:10" ht="17.25" customHeight="1" x14ac:dyDescent="0.25">
      <c r="C29" s="255"/>
      <c r="D29" s="80" t="s">
        <v>37</v>
      </c>
      <c r="E29" s="87">
        <v>0</v>
      </c>
      <c r="F29" s="79">
        <f t="shared" si="1"/>
        <v>0</v>
      </c>
      <c r="G29" s="78">
        <f t="shared" si="2"/>
        <v>0</v>
      </c>
      <c r="H29" s="79">
        <f t="shared" si="3"/>
        <v>0</v>
      </c>
      <c r="I29" s="87">
        <v>0</v>
      </c>
      <c r="J29" s="87">
        <v>0</v>
      </c>
    </row>
    <row r="30" spans="3:10" ht="18" customHeight="1" x14ac:dyDescent="0.25">
      <c r="C30" s="255"/>
      <c r="D30" s="80" t="s">
        <v>159</v>
      </c>
      <c r="E30" s="87">
        <v>3</v>
      </c>
      <c r="F30" s="79">
        <f t="shared" si="1"/>
        <v>2.3622047244094486</v>
      </c>
      <c r="G30" s="78">
        <f t="shared" si="2"/>
        <v>41</v>
      </c>
      <c r="H30" s="79">
        <f t="shared" si="3"/>
        <v>1.0775295663600526</v>
      </c>
      <c r="I30" s="87">
        <v>15</v>
      </c>
      <c r="J30" s="87">
        <v>26</v>
      </c>
    </row>
    <row r="31" spans="3:10" ht="14.25" customHeight="1" x14ac:dyDescent="0.25">
      <c r="C31" s="255"/>
      <c r="D31" s="80" t="s">
        <v>39</v>
      </c>
      <c r="E31" s="87">
        <v>2</v>
      </c>
      <c r="F31" s="79">
        <f t="shared" si="1"/>
        <v>1.5748031496062991</v>
      </c>
      <c r="G31" s="78">
        <f t="shared" si="2"/>
        <v>52</v>
      </c>
      <c r="H31" s="79">
        <f t="shared" si="3"/>
        <v>1.366622864651774</v>
      </c>
      <c r="I31" s="87">
        <v>21</v>
      </c>
      <c r="J31" s="87">
        <v>31</v>
      </c>
    </row>
    <row r="32" spans="3:10" ht="25.5" customHeight="1" thickBot="1" x14ac:dyDescent="0.3">
      <c r="C32" s="256"/>
      <c r="D32" s="82" t="s">
        <v>140</v>
      </c>
      <c r="E32" s="88">
        <v>1</v>
      </c>
      <c r="F32" s="84">
        <f t="shared" si="1"/>
        <v>0.78740157480314954</v>
      </c>
      <c r="G32" s="85">
        <f t="shared" si="2"/>
        <v>16</v>
      </c>
      <c r="H32" s="84">
        <f t="shared" si="3"/>
        <v>0.42049934296977659</v>
      </c>
      <c r="I32" s="88">
        <v>2</v>
      </c>
      <c r="J32" s="88">
        <v>14</v>
      </c>
    </row>
    <row r="33" spans="3:10" ht="15.75" customHeight="1" x14ac:dyDescent="0.25">
      <c r="C33" s="254" t="s">
        <v>41</v>
      </c>
      <c r="D33" s="86" t="s">
        <v>42</v>
      </c>
      <c r="E33" s="87">
        <v>1</v>
      </c>
      <c r="F33" s="79">
        <f t="shared" si="1"/>
        <v>0.78740157480314954</v>
      </c>
      <c r="G33" s="78">
        <f t="shared" si="2"/>
        <v>30</v>
      </c>
      <c r="H33" s="79">
        <f t="shared" si="3"/>
        <v>0.78843626806833111</v>
      </c>
      <c r="I33" s="87">
        <v>12</v>
      </c>
      <c r="J33" s="87">
        <v>18</v>
      </c>
    </row>
    <row r="34" spans="3:10" ht="18" customHeight="1" x14ac:dyDescent="0.25">
      <c r="C34" s="255"/>
      <c r="D34" s="80" t="s">
        <v>43</v>
      </c>
      <c r="E34" s="87">
        <v>4</v>
      </c>
      <c r="F34" s="79">
        <f t="shared" si="1"/>
        <v>3.1496062992125982</v>
      </c>
      <c r="G34" s="78">
        <f t="shared" si="2"/>
        <v>90</v>
      </c>
      <c r="H34" s="79">
        <f t="shared" si="3"/>
        <v>2.3653088042049935</v>
      </c>
      <c r="I34" s="87">
        <v>30</v>
      </c>
      <c r="J34" s="87">
        <v>60</v>
      </c>
    </row>
    <row r="35" spans="3:10" ht="18.75" customHeight="1" thickBot="1" x14ac:dyDescent="0.3">
      <c r="C35" s="256"/>
      <c r="D35" s="82" t="s">
        <v>44</v>
      </c>
      <c r="E35" s="88">
        <v>3</v>
      </c>
      <c r="F35" s="84">
        <f t="shared" si="1"/>
        <v>2.3622047244094486</v>
      </c>
      <c r="G35" s="85">
        <f t="shared" si="2"/>
        <v>107</v>
      </c>
      <c r="H35" s="84">
        <f t="shared" si="3"/>
        <v>2.812089356110381</v>
      </c>
      <c r="I35" s="88">
        <v>29</v>
      </c>
      <c r="J35" s="88">
        <v>78</v>
      </c>
    </row>
    <row r="36" spans="3:10" ht="18" customHeight="1" x14ac:dyDescent="0.25">
      <c r="C36" s="254" t="s">
        <v>45</v>
      </c>
      <c r="D36" s="86" t="s">
        <v>46</v>
      </c>
      <c r="E36" s="87">
        <v>2</v>
      </c>
      <c r="F36" s="79">
        <f t="shared" si="1"/>
        <v>1.5748031496062991</v>
      </c>
      <c r="G36" s="78">
        <f t="shared" si="2"/>
        <v>51</v>
      </c>
      <c r="H36" s="79">
        <f t="shared" si="3"/>
        <v>1.3403416557161629</v>
      </c>
      <c r="I36" s="87">
        <v>47</v>
      </c>
      <c r="J36" s="87">
        <v>4</v>
      </c>
    </row>
    <row r="37" spans="3:10" ht="15" customHeight="1" x14ac:dyDescent="0.25">
      <c r="C37" s="255"/>
      <c r="D37" s="80" t="s">
        <v>47</v>
      </c>
      <c r="E37" s="87">
        <v>8</v>
      </c>
      <c r="F37" s="79">
        <f t="shared" si="1"/>
        <v>6.2992125984251963</v>
      </c>
      <c r="G37" s="78">
        <f t="shared" si="2"/>
        <v>214</v>
      </c>
      <c r="H37" s="79">
        <f t="shared" si="3"/>
        <v>5.624178712220762</v>
      </c>
      <c r="I37" s="87">
        <v>110</v>
      </c>
      <c r="J37" s="87">
        <v>104</v>
      </c>
    </row>
    <row r="38" spans="3:10" ht="19.5" customHeight="1" x14ac:dyDescent="0.25">
      <c r="C38" s="255"/>
      <c r="D38" s="80" t="s">
        <v>48</v>
      </c>
      <c r="E38" s="87">
        <v>1</v>
      </c>
      <c r="F38" s="79">
        <f t="shared" si="1"/>
        <v>0.78740157480314954</v>
      </c>
      <c r="G38" s="78">
        <f t="shared" si="2"/>
        <v>31</v>
      </c>
      <c r="H38" s="79">
        <f t="shared" si="3"/>
        <v>0.81471747700394215</v>
      </c>
      <c r="I38" s="87">
        <v>7</v>
      </c>
      <c r="J38" s="87">
        <v>24</v>
      </c>
    </row>
    <row r="39" spans="3:10" ht="15.75" thickBot="1" x14ac:dyDescent="0.3">
      <c r="C39" s="256"/>
      <c r="D39" s="82" t="s">
        <v>49</v>
      </c>
      <c r="E39" s="88">
        <v>1</v>
      </c>
      <c r="F39" s="84">
        <f t="shared" si="1"/>
        <v>0.78740157480314954</v>
      </c>
      <c r="G39" s="85">
        <f t="shared" si="2"/>
        <v>37</v>
      </c>
      <c r="H39" s="84">
        <f t="shared" si="3"/>
        <v>0.97240473061760846</v>
      </c>
      <c r="I39" s="88">
        <v>27</v>
      </c>
      <c r="J39" s="88">
        <v>10</v>
      </c>
    </row>
    <row r="40" spans="3:10" ht="19.5" customHeight="1" x14ac:dyDescent="0.25">
      <c r="C40" s="254" t="s">
        <v>50</v>
      </c>
      <c r="D40" s="86" t="s">
        <v>51</v>
      </c>
      <c r="E40" s="87">
        <v>0</v>
      </c>
      <c r="F40" s="79">
        <f t="shared" si="1"/>
        <v>0</v>
      </c>
      <c r="G40" s="91">
        <f t="shared" si="2"/>
        <v>0</v>
      </c>
      <c r="H40" s="92">
        <f t="shared" si="3"/>
        <v>0</v>
      </c>
      <c r="I40" s="93">
        <v>0</v>
      </c>
      <c r="J40" s="93">
        <v>0</v>
      </c>
    </row>
    <row r="41" spans="3:10" ht="15.75" customHeight="1" x14ac:dyDescent="0.25">
      <c r="C41" s="255"/>
      <c r="D41" s="80" t="s">
        <v>52</v>
      </c>
      <c r="E41" s="87">
        <v>1</v>
      </c>
      <c r="F41" s="79">
        <f t="shared" si="1"/>
        <v>0.78740157480314954</v>
      </c>
      <c r="G41" s="78">
        <f t="shared" si="2"/>
        <v>9</v>
      </c>
      <c r="H41" s="79">
        <f t="shared" si="3"/>
        <v>0.23653088042049933</v>
      </c>
      <c r="I41" s="87">
        <v>9</v>
      </c>
      <c r="J41" s="87">
        <v>0</v>
      </c>
    </row>
    <row r="42" spans="3:10" ht="19.5" customHeight="1" thickBot="1" x14ac:dyDescent="0.3">
      <c r="C42" s="256"/>
      <c r="D42" s="82" t="s">
        <v>143</v>
      </c>
      <c r="E42" s="88">
        <v>0</v>
      </c>
      <c r="F42" s="84">
        <f t="shared" si="1"/>
        <v>0</v>
      </c>
      <c r="G42" s="85">
        <f t="shared" si="2"/>
        <v>0</v>
      </c>
      <c r="H42" s="84">
        <f t="shared" si="3"/>
        <v>0</v>
      </c>
      <c r="I42" s="88">
        <v>0</v>
      </c>
      <c r="J42" s="88">
        <v>0</v>
      </c>
    </row>
    <row r="43" spans="3:10" ht="18" customHeight="1" x14ac:dyDescent="0.25">
      <c r="C43" s="254" t="s">
        <v>54</v>
      </c>
      <c r="D43" s="86" t="s">
        <v>55</v>
      </c>
      <c r="E43" s="87">
        <v>1</v>
      </c>
      <c r="F43" s="79">
        <f t="shared" si="1"/>
        <v>0.78740157480314954</v>
      </c>
      <c r="G43" s="78">
        <f t="shared" si="2"/>
        <v>7</v>
      </c>
      <c r="H43" s="79">
        <f t="shared" si="3"/>
        <v>0.18396846254927726</v>
      </c>
      <c r="I43" s="87">
        <v>5</v>
      </c>
      <c r="J43" s="87">
        <v>2</v>
      </c>
    </row>
    <row r="44" spans="3:10" ht="20.25" customHeight="1" x14ac:dyDescent="0.25">
      <c r="C44" s="255"/>
      <c r="D44" s="80" t="s">
        <v>56</v>
      </c>
      <c r="E44" s="87">
        <v>2</v>
      </c>
      <c r="F44" s="79">
        <f t="shared" si="1"/>
        <v>1.5748031496062991</v>
      </c>
      <c r="G44" s="78">
        <f t="shared" si="2"/>
        <v>36</v>
      </c>
      <c r="H44" s="79">
        <f t="shared" si="3"/>
        <v>0.94612352168199731</v>
      </c>
      <c r="I44" s="87">
        <v>18</v>
      </c>
      <c r="J44" s="87">
        <v>18</v>
      </c>
    </row>
    <row r="45" spans="3:10" ht="17.25" customHeight="1" x14ac:dyDescent="0.25">
      <c r="C45" s="255"/>
      <c r="D45" s="80" t="s">
        <v>57</v>
      </c>
      <c r="E45" s="87">
        <v>1</v>
      </c>
      <c r="F45" s="79">
        <f t="shared" si="1"/>
        <v>0.78740157480314954</v>
      </c>
      <c r="G45" s="78">
        <f t="shared" si="2"/>
        <v>61</v>
      </c>
      <c r="H45" s="79">
        <f t="shared" si="3"/>
        <v>1.6031537450722733</v>
      </c>
      <c r="I45" s="87">
        <v>10</v>
      </c>
      <c r="J45" s="87">
        <v>51</v>
      </c>
    </row>
    <row r="46" spans="3:10" ht="18" customHeight="1" thickBot="1" x14ac:dyDescent="0.3">
      <c r="C46" s="256"/>
      <c r="D46" s="82" t="s">
        <v>58</v>
      </c>
      <c r="E46" s="87">
        <v>1</v>
      </c>
      <c r="F46" s="79">
        <f t="shared" si="1"/>
        <v>0.78740157480314954</v>
      </c>
      <c r="G46" s="78">
        <f t="shared" si="2"/>
        <v>13</v>
      </c>
      <c r="H46" s="79">
        <f t="shared" si="3"/>
        <v>0.34165571616294349</v>
      </c>
      <c r="I46" s="87">
        <v>7</v>
      </c>
      <c r="J46" s="87">
        <v>6</v>
      </c>
    </row>
    <row r="47" spans="3:10" x14ac:dyDescent="0.25">
      <c r="C47" s="257" t="s">
        <v>160</v>
      </c>
      <c r="D47" s="257"/>
      <c r="E47" s="257"/>
      <c r="F47" s="257"/>
      <c r="G47" s="257"/>
      <c r="H47" s="257"/>
      <c r="I47" s="257"/>
      <c r="J47" s="257"/>
    </row>
  </sheetData>
  <mergeCells count="17">
    <mergeCell ref="C23:C27"/>
    <mergeCell ref="C28:C32"/>
    <mergeCell ref="D3:D5"/>
    <mergeCell ref="G3:H4"/>
    <mergeCell ref="C3:C5"/>
    <mergeCell ref="E3:F4"/>
    <mergeCell ref="C2:J2"/>
    <mergeCell ref="C7:C9"/>
    <mergeCell ref="C10:C15"/>
    <mergeCell ref="C16:C18"/>
    <mergeCell ref="C19:C22"/>
    <mergeCell ref="I3:J3"/>
    <mergeCell ref="C33:C35"/>
    <mergeCell ref="C36:C39"/>
    <mergeCell ref="C40:C42"/>
    <mergeCell ref="C43:C46"/>
    <mergeCell ref="C47:J47"/>
  </mergeCells>
  <pageMargins left="0.7" right="0.7" top="0.59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Inspección 1</vt:lpstr>
      <vt:lpstr>Asistencia Judicial1</vt:lpstr>
      <vt:lpstr>Asistencia 2</vt:lpstr>
      <vt:lpstr>Asistenca Judicial 3</vt:lpstr>
      <vt:lpstr>Asistencia Judiacial 4</vt:lpstr>
      <vt:lpstr>Trabajo Infantil 1</vt:lpstr>
      <vt:lpstr>Trabajo Infantil 2</vt:lpstr>
      <vt:lpstr>Trabajo Infantil 3</vt:lpstr>
      <vt:lpstr>Trabajo Infantil 4</vt:lpstr>
      <vt:lpstr>Mediación 1</vt:lpstr>
      <vt:lpstr>Mediación 2</vt:lpstr>
      <vt:lpstr>Mediación 3</vt:lpstr>
      <vt:lpstr>Higiene y Seguridad 1</vt:lpstr>
      <vt:lpstr>Higiene 2</vt:lpstr>
      <vt:lpstr>Higiene 3</vt:lpstr>
      <vt:lpstr>Higiene 4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Angeline Castillo</dc:creator>
  <cp:lastModifiedBy>Francis FC. Calderon</cp:lastModifiedBy>
  <cp:lastPrinted>2024-10-16T19:54:35Z</cp:lastPrinted>
  <dcterms:created xsi:type="dcterms:W3CDTF">2024-10-14T19:03:25Z</dcterms:created>
  <dcterms:modified xsi:type="dcterms:W3CDTF">2024-10-24T16:15:20Z</dcterms:modified>
</cp:coreProperties>
</file>